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U:\public_html\documents\mech417\"/>
    </mc:Choice>
  </mc:AlternateContent>
  <bookViews>
    <workbookView xWindow="0" yWindow="0" windowWidth="23040" windowHeight="9336" tabRatio="285"/>
  </bookViews>
  <sheets>
    <sheet name="MECH417 Grades" sheetId="1" r:id="rId1"/>
    <sheet name="Group HMWK&amp;Lab" sheetId="2" r:id="rId2"/>
  </sheets>
  <definedNames>
    <definedName name="Whole_Class">'MECH417 Grades'!#REF!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D7" i="2" l="1"/>
  <c r="E7" i="2"/>
  <c r="F7" i="2"/>
  <c r="G7" i="2"/>
  <c r="H7" i="2"/>
  <c r="I7" i="2"/>
  <c r="J7" i="2"/>
  <c r="K7" i="2"/>
  <c r="C7" i="2"/>
  <c r="B7" i="2"/>
  <c r="I75" i="1" l="1"/>
  <c r="I74" i="1" l="1"/>
  <c r="I72" i="1"/>
  <c r="I12" i="1"/>
  <c r="I57" i="1"/>
  <c r="I53" i="1"/>
  <c r="I52" i="1"/>
  <c r="I51" i="1"/>
  <c r="I48" i="1"/>
  <c r="I11" i="1"/>
  <c r="I16" i="1"/>
  <c r="I45" i="1"/>
  <c r="I66" i="1"/>
  <c r="I60" i="1"/>
  <c r="I68" i="1"/>
  <c r="I31" i="1"/>
  <c r="I69" i="1"/>
  <c r="I37" i="1"/>
  <c r="I67" i="1"/>
  <c r="I32" i="1"/>
  <c r="I36" i="1"/>
  <c r="I38" i="1"/>
  <c r="I73" i="1"/>
  <c r="I63" i="1"/>
  <c r="I65" i="1"/>
  <c r="I35" i="1"/>
  <c r="I22" i="1"/>
  <c r="I17" i="1"/>
  <c r="I54" i="1"/>
  <c r="I28" i="1"/>
  <c r="I13" i="1"/>
  <c r="I42" i="1"/>
  <c r="I59" i="1"/>
  <c r="I23" i="1"/>
  <c r="I49" i="1"/>
  <c r="I15" i="1"/>
  <c r="I46" i="1"/>
  <c r="I25" i="1"/>
  <c r="I27" i="1"/>
  <c r="I71" i="1"/>
  <c r="I39" i="1"/>
  <c r="I43" i="1"/>
  <c r="I18" i="1"/>
  <c r="I62" i="1"/>
  <c r="I56" i="1"/>
  <c r="I30" i="1"/>
  <c r="I34" i="1"/>
  <c r="I19" i="1"/>
  <c r="I44" i="1"/>
  <c r="I33" i="1"/>
  <c r="I40" i="1"/>
  <c r="I41" i="1"/>
  <c r="I21" i="1"/>
  <c r="I70" i="1"/>
  <c r="I64" i="1"/>
  <c r="I20" i="1"/>
  <c r="I14" i="1"/>
  <c r="I61" i="1"/>
  <c r="I55" i="1"/>
  <c r="I47" i="1"/>
  <c r="I58" i="1"/>
  <c r="I9" i="1"/>
  <c r="I50" i="1"/>
  <c r="I29" i="1"/>
  <c r="I24" i="1"/>
  <c r="I26" i="1"/>
  <c r="C5" i="1" l="1"/>
  <c r="D5" i="1"/>
  <c r="G5" i="1"/>
  <c r="H5" i="1"/>
  <c r="I5" i="1"/>
  <c r="C6" i="1"/>
  <c r="D6" i="1"/>
  <c r="G6" i="1"/>
  <c r="H6" i="1"/>
  <c r="I6" i="1"/>
  <c r="C7" i="1"/>
  <c r="D7" i="1"/>
  <c r="G7" i="1"/>
  <c r="H7" i="1"/>
  <c r="I7" i="1"/>
  <c r="F4" i="1" l="1"/>
  <c r="F75" i="1" s="1"/>
  <c r="F12" i="1" l="1"/>
  <c r="F51" i="1"/>
  <c r="F16" i="1"/>
  <c r="F68" i="1"/>
  <c r="F36" i="1"/>
  <c r="F65" i="1"/>
  <c r="F54" i="1"/>
  <c r="F42" i="1"/>
  <c r="F49" i="1"/>
  <c r="F27" i="1"/>
  <c r="F18" i="1"/>
  <c r="F34" i="1"/>
  <c r="F40" i="1"/>
  <c r="F64" i="1"/>
  <c r="F55" i="1"/>
  <c r="F50" i="1"/>
  <c r="F26" i="1"/>
  <c r="F57" i="1"/>
  <c r="F48" i="1"/>
  <c r="F45" i="1"/>
  <c r="F31" i="1"/>
  <c r="F67" i="1"/>
  <c r="F38" i="1"/>
  <c r="F35" i="1"/>
  <c r="F10" i="1"/>
  <c r="F15" i="1"/>
  <c r="F71" i="1"/>
  <c r="F62" i="1"/>
  <c r="F19" i="1"/>
  <c r="F41" i="1"/>
  <c r="F20" i="1"/>
  <c r="F47" i="1"/>
  <c r="F29" i="1"/>
  <c r="F52" i="1"/>
  <c r="F60" i="1"/>
  <c r="F37" i="1"/>
  <c r="F63" i="1"/>
  <c r="F17" i="1"/>
  <c r="F23" i="1"/>
  <c r="F43" i="1"/>
  <c r="F30" i="1"/>
  <c r="F70" i="1"/>
  <c r="F9" i="1"/>
  <c r="F74" i="1"/>
  <c r="F53" i="1"/>
  <c r="F11" i="1"/>
  <c r="F66" i="1"/>
  <c r="F69" i="1"/>
  <c r="F73" i="1"/>
  <c r="F22" i="1"/>
  <c r="F28" i="1"/>
  <c r="F59" i="1"/>
  <c r="F46" i="1"/>
  <c r="F39" i="1"/>
  <c r="F56" i="1"/>
  <c r="F44" i="1"/>
  <c r="F21" i="1"/>
  <c r="F14" i="1"/>
  <c r="F58" i="1"/>
  <c r="F24" i="1"/>
  <c r="F72" i="1"/>
  <c r="F32" i="1"/>
  <c r="F13" i="1"/>
  <c r="F25" i="1"/>
  <c r="F33" i="1"/>
  <c r="F61" i="1"/>
  <c r="F5" i="1" l="1"/>
  <c r="F7" i="1"/>
  <c r="F6" i="1"/>
  <c r="B5" i="2"/>
  <c r="C5" i="2"/>
  <c r="D5" i="2"/>
  <c r="E5" i="2"/>
  <c r="F5" i="2"/>
  <c r="G5" i="2"/>
  <c r="H5" i="2"/>
  <c r="I5" i="2"/>
  <c r="J5" i="2"/>
  <c r="K5" i="2"/>
  <c r="B6" i="2"/>
  <c r="C6" i="2"/>
  <c r="D6" i="2"/>
  <c r="E6" i="2"/>
  <c r="F6" i="2"/>
  <c r="G6" i="2"/>
  <c r="H6" i="2"/>
  <c r="I6" i="2"/>
  <c r="J6" i="2"/>
  <c r="K6" i="2"/>
  <c r="L4" i="2" l="1"/>
  <c r="L10" i="2" l="1"/>
  <c r="L11" i="2"/>
  <c r="L16" i="2"/>
  <c r="L19" i="2"/>
  <c r="L21" i="2"/>
  <c r="L24" i="2"/>
  <c r="L12" i="2"/>
  <c r="L15" i="2"/>
  <c r="L18" i="2"/>
  <c r="L20" i="2"/>
  <c r="L23" i="2"/>
  <c r="L26" i="2"/>
  <c r="L13" i="2"/>
  <c r="L14" i="2"/>
  <c r="L17" i="2"/>
  <c r="L22" i="2"/>
  <c r="L25" i="2"/>
  <c r="L9" i="2"/>
  <c r="L7" i="2" l="1"/>
  <c r="L6" i="2"/>
  <c r="L5" i="2"/>
  <c r="J3" i="1"/>
  <c r="J75" i="1" l="1"/>
  <c r="J13" i="1"/>
  <c r="J66" i="1"/>
  <c r="K66" i="1" s="1"/>
  <c r="J20" i="1"/>
  <c r="K20" i="1" s="1"/>
  <c r="J55" i="1"/>
  <c r="J61" i="1"/>
  <c r="K61" i="1" s="1"/>
  <c r="J22" i="1"/>
  <c r="K22" i="1" s="1"/>
  <c r="J52" i="1"/>
  <c r="K52" i="1" s="1"/>
  <c r="J57" i="1"/>
  <c r="J51" i="1"/>
  <c r="J46" i="1"/>
  <c r="J63" i="1"/>
  <c r="K63" i="1" s="1"/>
  <c r="J31" i="1"/>
  <c r="J36" i="1"/>
  <c r="J44" i="1"/>
  <c r="K44" i="1" s="1"/>
  <c r="J43" i="1"/>
  <c r="K43" i="1" s="1"/>
  <c r="J35" i="1"/>
  <c r="J42" i="1"/>
  <c r="J14" i="1"/>
  <c r="K14" i="1" s="1"/>
  <c r="J27" i="1"/>
  <c r="J53" i="1"/>
  <c r="J40" i="1"/>
  <c r="J69" i="1"/>
  <c r="K69" i="1" s="1"/>
  <c r="J50" i="1"/>
  <c r="K50" i="1" s="1"/>
  <c r="J28" i="1"/>
  <c r="J60" i="1"/>
  <c r="J48" i="1"/>
  <c r="K48" i="1" s="1"/>
  <c r="J16" i="1"/>
  <c r="K16" i="1" s="1"/>
  <c r="J39" i="1"/>
  <c r="J17" i="1"/>
  <c r="J67" i="1"/>
  <c r="J65" i="1"/>
  <c r="K65" i="1" s="1"/>
  <c r="J30" i="1"/>
  <c r="J49" i="1"/>
  <c r="J24" i="1"/>
  <c r="K24" i="1" s="1"/>
  <c r="J62" i="1"/>
  <c r="K62" i="1" s="1"/>
  <c r="J58" i="1"/>
  <c r="J9" i="1"/>
  <c r="J71" i="1"/>
  <c r="J18" i="1"/>
  <c r="K18" i="1" s="1"/>
  <c r="J32" i="1"/>
  <c r="J11" i="1"/>
  <c r="K11" i="1" s="1"/>
  <c r="J41" i="1"/>
  <c r="J64" i="1"/>
  <c r="K64" i="1" s="1"/>
  <c r="J33" i="1"/>
  <c r="J73" i="1"/>
  <c r="J29" i="1"/>
  <c r="J26" i="1"/>
  <c r="K26" i="1" s="1"/>
  <c r="J12" i="1"/>
  <c r="J59" i="1"/>
  <c r="K59" i="1" s="1"/>
  <c r="J37" i="1"/>
  <c r="K37" i="1" s="1"/>
  <c r="J45" i="1"/>
  <c r="K45" i="1" s="1"/>
  <c r="J68" i="1"/>
  <c r="J56" i="1"/>
  <c r="J23" i="1"/>
  <c r="K23" i="1" s="1"/>
  <c r="J38" i="1"/>
  <c r="K38" i="1" s="1"/>
  <c r="J54" i="1"/>
  <c r="J70" i="1"/>
  <c r="J15" i="1"/>
  <c r="K15" i="1" s="1"/>
  <c r="J72" i="1"/>
  <c r="K72" i="1" s="1"/>
  <c r="J19" i="1"/>
  <c r="J25" i="1"/>
  <c r="K25" i="1" s="1"/>
  <c r="J47" i="1"/>
  <c r="K47" i="1" s="1"/>
  <c r="J21" i="1"/>
  <c r="K21" i="1" s="1"/>
  <c r="J10" i="1"/>
  <c r="J74" i="1"/>
  <c r="J34" i="1"/>
  <c r="K34" i="1" s="1"/>
  <c r="K75" i="1"/>
  <c r="K13" i="1"/>
  <c r="K29" i="1"/>
  <c r="K57" i="1"/>
  <c r="K58" i="1"/>
  <c r="K49" i="1"/>
  <c r="K12" i="1"/>
  <c r="K46" i="1"/>
  <c r="K53" i="1"/>
  <c r="K19" i="1"/>
  <c r="K17" i="1"/>
  <c r="K55" i="1"/>
  <c r="K56" i="1"/>
  <c r="K31" i="1"/>
  <c r="K36" i="1"/>
  <c r="K9" i="1"/>
  <c r="K71" i="1"/>
  <c r="K68" i="1"/>
  <c r="K67" i="1"/>
  <c r="K73" i="1"/>
  <c r="K32" i="1"/>
  <c r="K60" i="1"/>
  <c r="K70" i="1"/>
  <c r="K54" i="1"/>
  <c r="K30" i="1"/>
  <c r="K10" i="1"/>
  <c r="K27" i="1"/>
  <c r="K28" i="1"/>
  <c r="K51" i="1"/>
  <c r="K39" i="1"/>
  <c r="K35" i="1"/>
  <c r="K42" i="1"/>
  <c r="K41" i="1"/>
  <c r="K40" i="1"/>
  <c r="K33" i="1"/>
  <c r="K74" i="1" l="1"/>
  <c r="J7" i="1"/>
  <c r="J5" i="1"/>
  <c r="J6" i="1"/>
</calcChain>
</file>

<file path=xl/sharedStrings.xml><?xml version="1.0" encoding="utf-8"?>
<sst xmlns="http://schemas.openxmlformats.org/spreadsheetml/2006/main" count="55" uniqueCount="49">
  <si>
    <t>Group</t>
  </si>
  <si>
    <t>App B</t>
  </si>
  <si>
    <t>Ch 2</t>
  </si>
  <si>
    <t>Ch 4</t>
  </si>
  <si>
    <t>Ch 5</t>
  </si>
  <si>
    <t>Ch 6</t>
  </si>
  <si>
    <t>Ch 7</t>
  </si>
  <si>
    <t>Ch 8</t>
  </si>
  <si>
    <t>Ch 9</t>
  </si>
  <si>
    <t>Ch 3</t>
  </si>
  <si>
    <t>Hmwk</t>
  </si>
  <si>
    <t>Lab</t>
  </si>
  <si>
    <t>Exam I</t>
  </si>
  <si>
    <t>Exam II</t>
  </si>
  <si>
    <t>Final</t>
  </si>
  <si>
    <t>TOTAL</t>
  </si>
  <si>
    <t>FINAL</t>
  </si>
  <si>
    <t>Sliding</t>
  </si>
  <si>
    <t>#</t>
  </si>
  <si>
    <t>Lab 1</t>
  </si>
  <si>
    <t>hmwk 1</t>
  </si>
  <si>
    <t>Lab 2</t>
  </si>
  <si>
    <t>hmwk 2</t>
  </si>
  <si>
    <t>hmwk 3</t>
  </si>
  <si>
    <t>hmwk 4</t>
  </si>
  <si>
    <t>hmwk 5</t>
  </si>
  <si>
    <t>Lab 3</t>
  </si>
  <si>
    <t>hmwk 6</t>
  </si>
  <si>
    <t>hmwk 7</t>
  </si>
  <si>
    <t>hmwk 8</t>
  </si>
  <si>
    <t>hmwk 9</t>
  </si>
  <si>
    <t>Exam</t>
  </si>
  <si>
    <t>SCORE</t>
  </si>
  <si>
    <t>GRADE</t>
  </si>
  <si>
    <t>Scale</t>
  </si>
  <si>
    <t>Percent:</t>
  </si>
  <si>
    <t>Cutoffs</t>
  </si>
  <si>
    <t>MAX:</t>
  </si>
  <si>
    <t>A:</t>
  </si>
  <si>
    <t>HI:</t>
  </si>
  <si>
    <t>B:</t>
  </si>
  <si>
    <t>AVG:</t>
  </si>
  <si>
    <t>C:</t>
  </si>
  <si>
    <t>LO:</t>
  </si>
  <si>
    <t>D:</t>
  </si>
  <si>
    <t>Homework</t>
  </si>
  <si>
    <t>SID</t>
  </si>
  <si>
    <t>.</t>
  </si>
  <si>
    <t>************ estimates 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</si>
</sst>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name val="Genev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2" fontId="22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Normal="100" workbookViewId="0">
      <pane xSplit="1" ySplit="8" topLeftCell="B9" activePane="bottomRight" state="frozen"/>
      <selection pane="topRight" activeCell="E1" sqref="E1"/>
      <selection pane="bottomLeft" activeCell="A10" sqref="A10"/>
      <selection pane="bottomRight" activeCell="A8" sqref="A8"/>
    </sheetView>
  </sheetViews>
  <sheetFormatPr defaultColWidth="10.88671875" defaultRowHeight="13.2"/>
  <cols>
    <col min="1" max="1" width="10" style="1" customWidth="1"/>
    <col min="2" max="2" width="11.5546875" style="2" bestFit="1" customWidth="1"/>
    <col min="3" max="3" width="8.6640625" style="2" customWidth="1"/>
    <col min="4" max="5" width="8.109375" style="2" customWidth="1"/>
    <col min="6" max="6" width="10.109375" style="3" customWidth="1"/>
    <col min="7" max="7" width="8.5546875" style="3" customWidth="1"/>
    <col min="8" max="8" width="7.88671875" style="3" customWidth="1"/>
    <col min="9" max="9" width="6.109375" style="1" customWidth="1"/>
    <col min="10" max="10" width="7.88671875" style="3" customWidth="1"/>
    <col min="11" max="11" width="7.44140625" style="1" customWidth="1"/>
    <col min="12" max="12" width="7.44140625" style="3" customWidth="1"/>
    <col min="13" max="16384" width="10.88671875" style="1"/>
  </cols>
  <sheetData>
    <row r="1" spans="1:13" s="4" customFormat="1">
      <c r="A1" s="4" t="s">
        <v>46</v>
      </c>
      <c r="B1" s="6" t="s">
        <v>45</v>
      </c>
      <c r="C1" s="6" t="s">
        <v>19</v>
      </c>
      <c r="D1" s="6" t="s">
        <v>21</v>
      </c>
      <c r="E1" s="6" t="s">
        <v>26</v>
      </c>
      <c r="F1" s="7" t="s">
        <v>11</v>
      </c>
      <c r="G1" s="7" t="s">
        <v>12</v>
      </c>
      <c r="H1" s="7" t="s">
        <v>13</v>
      </c>
      <c r="I1" s="4" t="s">
        <v>14</v>
      </c>
      <c r="J1" s="7" t="s">
        <v>15</v>
      </c>
      <c r="K1" s="8" t="s">
        <v>16</v>
      </c>
      <c r="L1" s="7" t="s">
        <v>17</v>
      </c>
    </row>
    <row r="2" spans="1:13" s="4" customFormat="1">
      <c r="B2" s="6"/>
      <c r="C2" s="6"/>
      <c r="D2" s="6"/>
      <c r="E2" s="6"/>
      <c r="F2" s="7"/>
      <c r="G2" s="7"/>
      <c r="H2" s="15"/>
      <c r="I2" s="4" t="s">
        <v>31</v>
      </c>
      <c r="J2" s="7" t="s">
        <v>32</v>
      </c>
      <c r="K2" s="8" t="s">
        <v>33</v>
      </c>
      <c r="L2" s="7" t="s">
        <v>34</v>
      </c>
    </row>
    <row r="3" spans="1:13">
      <c r="A3" s="9" t="s">
        <v>35</v>
      </c>
      <c r="B3" s="11">
        <v>20</v>
      </c>
      <c r="C3" s="11"/>
      <c r="D3" s="11"/>
      <c r="E3" s="11"/>
      <c r="F3" s="11">
        <v>10</v>
      </c>
      <c r="G3" s="11">
        <v>25</v>
      </c>
      <c r="H3" s="11">
        <v>25</v>
      </c>
      <c r="I3" s="1">
        <v>20</v>
      </c>
      <c r="J3" s="11">
        <f>SUM(B3:I3)</f>
        <v>100</v>
      </c>
      <c r="L3" s="7" t="s">
        <v>36</v>
      </c>
    </row>
    <row r="4" spans="1:13">
      <c r="A4" s="9" t="s">
        <v>37</v>
      </c>
      <c r="B4" s="11">
        <v>100</v>
      </c>
      <c r="C4" s="11">
        <v>100</v>
      </c>
      <c r="D4" s="11">
        <v>100</v>
      </c>
      <c r="E4" s="11">
        <v>100</v>
      </c>
      <c r="F4" s="11">
        <f>SUM(C4:E4)</f>
        <v>300</v>
      </c>
      <c r="G4" s="11">
        <v>100</v>
      </c>
      <c r="H4" s="11">
        <v>100</v>
      </c>
      <c r="I4" s="1">
        <v>100</v>
      </c>
      <c r="J4" s="11">
        <v>100</v>
      </c>
      <c r="K4" s="12" t="s">
        <v>38</v>
      </c>
      <c r="L4" s="6">
        <v>89.5</v>
      </c>
    </row>
    <row r="5" spans="1:13" s="2" customFormat="1">
      <c r="A5" s="13" t="s">
        <v>39</v>
      </c>
      <c r="B5" s="11">
        <v>99</v>
      </c>
      <c r="C5" s="11">
        <f>MAX(C9:C76)</f>
        <v>100</v>
      </c>
      <c r="D5" s="11">
        <f>MAX(D9:D76)</f>
        <v>100</v>
      </c>
      <c r="E5" s="11">
        <v>100</v>
      </c>
      <c r="F5" s="11">
        <f>MAX(F9:F76)</f>
        <v>100</v>
      </c>
      <c r="G5" s="11">
        <f>MAX(G9:G76)</f>
        <v>100</v>
      </c>
      <c r="H5" s="11">
        <f>MAX(H9:H76)</f>
        <v>100</v>
      </c>
      <c r="I5" s="11">
        <f>MAX(I9:I76)</f>
        <v>100</v>
      </c>
      <c r="J5" s="11">
        <f>MAX(J9:J76)</f>
        <v>97.904761904761898</v>
      </c>
      <c r="K5" s="14" t="s">
        <v>40</v>
      </c>
      <c r="L5" s="6">
        <v>79.5</v>
      </c>
    </row>
    <row r="6" spans="1:13" s="2" customFormat="1">
      <c r="A6" s="13" t="s">
        <v>41</v>
      </c>
      <c r="B6" s="11">
        <v>90.417910447761187</v>
      </c>
      <c r="C6" s="11">
        <f>AVERAGE(C9:C76)</f>
        <v>89.839393939393929</v>
      </c>
      <c r="D6" s="11">
        <f>AVERAGE(D9:D76)</f>
        <v>94.234375</v>
      </c>
      <c r="E6" s="11">
        <v>97.31343283582089</v>
      </c>
      <c r="F6" s="11">
        <f>AVERAGE(F9:F76)</f>
        <v>91.942288557213928</v>
      </c>
      <c r="G6" s="11">
        <f>AVERAGE(G9:G76)</f>
        <v>72.331044776119398</v>
      </c>
      <c r="H6" s="11">
        <f>AVERAGE(H9:H76)</f>
        <v>63.28358208955224</v>
      </c>
      <c r="I6" s="11">
        <f>AVERAGE(I9:I76)</f>
        <v>72.728059701492526</v>
      </c>
      <c r="J6" s="11">
        <f>AVERAGE(J9:J76)</f>
        <v>75.727079601990056</v>
      </c>
      <c r="K6" s="14" t="s">
        <v>42</v>
      </c>
      <c r="L6" s="6">
        <v>69.5</v>
      </c>
    </row>
    <row r="7" spans="1:13" s="2" customFormat="1">
      <c r="A7" s="9" t="s">
        <v>43</v>
      </c>
      <c r="B7" s="11">
        <v>68.857142857142861</v>
      </c>
      <c r="C7" s="11">
        <f>MIN(C9:C76)</f>
        <v>47</v>
      </c>
      <c r="D7" s="11">
        <f>MIN(D9:D76)</f>
        <v>63</v>
      </c>
      <c r="E7" s="11">
        <v>92</v>
      </c>
      <c r="F7" s="11">
        <f>MIN(F9:F76)</f>
        <v>30.666666666666664</v>
      </c>
      <c r="G7" s="11">
        <f>MIN(G9:G76)</f>
        <v>34.619999999999997</v>
      </c>
      <c r="H7" s="11">
        <f>MIN(H9:H76)</f>
        <v>20</v>
      </c>
      <c r="I7" s="11">
        <f>MIN(I9:I76)</f>
        <v>32.31</v>
      </c>
      <c r="J7" s="11">
        <f>MIN(J9:J76)</f>
        <v>40.684809523809527</v>
      </c>
      <c r="K7" s="14" t="s">
        <v>44</v>
      </c>
      <c r="L7" s="6">
        <v>59.5</v>
      </c>
    </row>
    <row r="8" spans="1:13">
      <c r="F8" s="2"/>
      <c r="H8" s="16"/>
      <c r="I8" s="18" t="s">
        <v>48</v>
      </c>
      <c r="J8" s="16"/>
      <c r="K8" s="16"/>
      <c r="L8" s="16"/>
    </row>
    <row r="9" spans="1:13">
      <c r="A9" s="1">
        <v>1</v>
      </c>
      <c r="B9" s="11">
        <v>92</v>
      </c>
      <c r="C9" s="11">
        <v>100</v>
      </c>
      <c r="D9" s="11">
        <v>100</v>
      </c>
      <c r="E9" s="11">
        <v>100</v>
      </c>
      <c r="F9" s="11">
        <f t="shared" ref="F9:F40" si="0">SUM(C9:E9)/$F$4*100</f>
        <v>100</v>
      </c>
      <c r="G9" s="11">
        <v>80.77</v>
      </c>
      <c r="H9" s="11">
        <v>68</v>
      </c>
      <c r="I9" s="11">
        <f t="shared" ref="I9:I40" si="1">IF(AVERAGE(G9:H9)&lt;95,AVERAGE(G9:H9)+5,100)</f>
        <v>79.384999999999991</v>
      </c>
      <c r="J9" s="2">
        <f>(B9/100*$B$3+F9/100*$F$3+G9/$G$4*$G$3+H9/$H$4*$H$3+I9/$I$4*$I$3)/$J$3*100</f>
        <v>81.469499999999996</v>
      </c>
      <c r="K9" s="1" t="str">
        <f t="shared" ref="K9:K40" si="2">IF(J9&gt;$L$4,"A",IF(J9&gt;$L$5,"B",IF(J9&gt;$L$6,"C",IF(J9&gt;$L$7,"D","F"))))</f>
        <v>B</v>
      </c>
      <c r="M9"/>
    </row>
    <row r="10" spans="1:13">
      <c r="A10" s="1">
        <v>3</v>
      </c>
      <c r="B10" s="11">
        <v>80.428571428571431</v>
      </c>
      <c r="C10" s="11">
        <v>82</v>
      </c>
      <c r="D10" s="11">
        <v>100</v>
      </c>
      <c r="E10" s="11">
        <v>96</v>
      </c>
      <c r="F10" s="11">
        <f t="shared" si="0"/>
        <v>92.666666666666657</v>
      </c>
      <c r="G10" s="11">
        <v>34.619999999999997</v>
      </c>
      <c r="H10" s="11">
        <v>20</v>
      </c>
      <c r="I10" s="11">
        <f t="shared" si="1"/>
        <v>32.31</v>
      </c>
      <c r="J10" s="2">
        <f t="shared" ref="J10:J73" si="3">(B10/100*$B$3+F10/100*$F$3+G10/$G$4*$G$3+H10/$H$4*$H$3+I10/$I$4*$I$3)/$J$3*100</f>
        <v>45.469380952380945</v>
      </c>
      <c r="K10" s="1" t="str">
        <f t="shared" si="2"/>
        <v>F</v>
      </c>
      <c r="M10"/>
    </row>
    <row r="11" spans="1:13">
      <c r="A11" s="1">
        <v>4</v>
      </c>
      <c r="B11" s="11">
        <v>80.428571428571431</v>
      </c>
      <c r="C11" s="11">
        <v>79.900000000000006</v>
      </c>
      <c r="D11" s="11">
        <v>72</v>
      </c>
      <c r="E11" s="11">
        <v>96</v>
      </c>
      <c r="F11" s="11">
        <f t="shared" si="0"/>
        <v>82.63333333333334</v>
      </c>
      <c r="G11" s="11">
        <v>69.23</v>
      </c>
      <c r="H11" s="11">
        <v>32</v>
      </c>
      <c r="I11" s="11">
        <f t="shared" si="1"/>
        <v>55.615000000000002</v>
      </c>
      <c r="J11" s="2">
        <f t="shared" si="3"/>
        <v>60.779547619047626</v>
      </c>
      <c r="K11" s="1" t="str">
        <f t="shared" si="2"/>
        <v>D</v>
      </c>
      <c r="M11"/>
    </row>
    <row r="12" spans="1:13">
      <c r="A12" s="1">
        <v>5</v>
      </c>
      <c r="B12" s="11">
        <v>80.785714285714278</v>
      </c>
      <c r="C12" s="11">
        <v>92</v>
      </c>
      <c r="D12" s="11">
        <v>63</v>
      </c>
      <c r="E12" s="11">
        <v>92</v>
      </c>
      <c r="F12" s="11">
        <f t="shared" si="0"/>
        <v>82.333333333333343</v>
      </c>
      <c r="G12" s="11">
        <v>53.85</v>
      </c>
      <c r="H12" s="11">
        <v>60</v>
      </c>
      <c r="I12" s="11">
        <f t="shared" si="1"/>
        <v>61.924999999999997</v>
      </c>
      <c r="J12" s="2">
        <f t="shared" si="3"/>
        <v>65.237976190476189</v>
      </c>
      <c r="K12" s="1" t="str">
        <f t="shared" si="2"/>
        <v>D</v>
      </c>
      <c r="M12"/>
    </row>
    <row r="13" spans="1:13">
      <c r="A13" s="1">
        <v>6</v>
      </c>
      <c r="B13" s="11">
        <v>94.857142857142861</v>
      </c>
      <c r="C13" s="11">
        <v>97</v>
      </c>
      <c r="D13" s="11">
        <v>100</v>
      </c>
      <c r="E13" s="11">
        <v>98</v>
      </c>
      <c r="F13" s="11">
        <f t="shared" si="0"/>
        <v>98.333333333333329</v>
      </c>
      <c r="G13" s="11">
        <v>92.31</v>
      </c>
      <c r="H13" s="11">
        <v>72</v>
      </c>
      <c r="I13" s="11">
        <f t="shared" si="1"/>
        <v>87.155000000000001</v>
      </c>
      <c r="J13" s="2">
        <f t="shared" si="3"/>
        <v>87.313261904761902</v>
      </c>
      <c r="K13" s="1" t="str">
        <f t="shared" si="2"/>
        <v>B</v>
      </c>
      <c r="M13"/>
    </row>
    <row r="14" spans="1:13">
      <c r="A14" s="1">
        <v>8</v>
      </c>
      <c r="B14" s="11">
        <v>91</v>
      </c>
      <c r="C14" s="11">
        <v>93</v>
      </c>
      <c r="D14" s="11">
        <v>100</v>
      </c>
      <c r="E14" s="11">
        <v>100</v>
      </c>
      <c r="F14" s="11">
        <f t="shared" si="0"/>
        <v>97.666666666666671</v>
      </c>
      <c r="G14" s="11">
        <v>84.62</v>
      </c>
      <c r="H14" s="11">
        <v>72</v>
      </c>
      <c r="I14" s="11">
        <f t="shared" si="1"/>
        <v>83.31</v>
      </c>
      <c r="J14" s="2">
        <f t="shared" si="3"/>
        <v>83.783666666666676</v>
      </c>
      <c r="K14" s="1" t="str">
        <f t="shared" si="2"/>
        <v>B</v>
      </c>
      <c r="M14"/>
    </row>
    <row r="15" spans="1:13">
      <c r="A15" s="1">
        <v>9</v>
      </c>
      <c r="B15" s="11">
        <v>89</v>
      </c>
      <c r="C15" s="11">
        <v>89</v>
      </c>
      <c r="D15" s="11">
        <v>85</v>
      </c>
      <c r="E15" s="11">
        <v>97</v>
      </c>
      <c r="F15" s="11">
        <f t="shared" si="0"/>
        <v>90.333333333333329</v>
      </c>
      <c r="G15" s="11">
        <v>88.46</v>
      </c>
      <c r="H15" s="11">
        <v>84</v>
      </c>
      <c r="I15" s="11">
        <f t="shared" si="1"/>
        <v>91.22999999999999</v>
      </c>
      <c r="J15" s="2">
        <f t="shared" si="3"/>
        <v>88.194333333333333</v>
      </c>
      <c r="K15" s="1" t="str">
        <f t="shared" si="2"/>
        <v>B</v>
      </c>
      <c r="M15"/>
    </row>
    <row r="16" spans="1:13">
      <c r="A16" s="1">
        <v>10</v>
      </c>
      <c r="B16" s="11">
        <v>68.857142857142861</v>
      </c>
      <c r="C16" s="11">
        <v>87</v>
      </c>
      <c r="D16" s="11">
        <v>100</v>
      </c>
      <c r="E16" s="11">
        <v>100</v>
      </c>
      <c r="F16" s="11">
        <f t="shared" si="0"/>
        <v>95.666666666666671</v>
      </c>
      <c r="G16" s="11">
        <v>73.08</v>
      </c>
      <c r="H16" s="11">
        <v>60</v>
      </c>
      <c r="I16" s="11">
        <f t="shared" si="1"/>
        <v>71.539999999999992</v>
      </c>
      <c r="J16" s="2">
        <f t="shared" si="3"/>
        <v>70.916095238095238</v>
      </c>
      <c r="K16" s="1" t="str">
        <f t="shared" si="2"/>
        <v>C</v>
      </c>
      <c r="M16"/>
    </row>
    <row r="17" spans="1:13">
      <c r="A17" s="1">
        <v>11</v>
      </c>
      <c r="B17" s="11">
        <v>92.785714285714278</v>
      </c>
      <c r="C17" s="11">
        <v>69.5</v>
      </c>
      <c r="D17" s="11">
        <v>100</v>
      </c>
      <c r="E17" s="11">
        <v>92</v>
      </c>
      <c r="F17" s="11">
        <f t="shared" si="0"/>
        <v>87.166666666666671</v>
      </c>
      <c r="G17" s="11">
        <v>61.54</v>
      </c>
      <c r="H17" s="11">
        <v>56</v>
      </c>
      <c r="I17" s="11">
        <f t="shared" si="1"/>
        <v>63.769999999999996</v>
      </c>
      <c r="J17" s="2">
        <f t="shared" si="3"/>
        <v>69.412809523809528</v>
      </c>
      <c r="K17" s="1" t="str">
        <f t="shared" si="2"/>
        <v>D</v>
      </c>
      <c r="M17"/>
    </row>
    <row r="18" spans="1:13">
      <c r="A18" s="1">
        <v>12</v>
      </c>
      <c r="B18" s="11">
        <v>89</v>
      </c>
      <c r="C18" s="11">
        <v>92</v>
      </c>
      <c r="D18" s="11">
        <v>95</v>
      </c>
      <c r="E18" s="11">
        <v>97</v>
      </c>
      <c r="F18" s="11">
        <f t="shared" si="0"/>
        <v>94.666666666666671</v>
      </c>
      <c r="G18" s="11">
        <v>65.38</v>
      </c>
      <c r="H18" s="11">
        <v>52</v>
      </c>
      <c r="I18" s="11">
        <f t="shared" si="1"/>
        <v>63.69</v>
      </c>
      <c r="J18" s="2">
        <f t="shared" si="3"/>
        <v>69.349666666666664</v>
      </c>
      <c r="K18" s="1" t="str">
        <f t="shared" si="2"/>
        <v>D</v>
      </c>
      <c r="M18"/>
    </row>
    <row r="19" spans="1:13">
      <c r="A19" s="1">
        <v>13</v>
      </c>
      <c r="B19" s="11">
        <v>94.142857142857139</v>
      </c>
      <c r="C19" s="11">
        <v>100</v>
      </c>
      <c r="D19" s="11">
        <v>100</v>
      </c>
      <c r="E19" s="11">
        <v>96</v>
      </c>
      <c r="F19" s="11">
        <f t="shared" si="0"/>
        <v>98.666666666666671</v>
      </c>
      <c r="G19" s="11">
        <v>88.46</v>
      </c>
      <c r="H19" s="11">
        <v>52</v>
      </c>
      <c r="I19" s="11">
        <f t="shared" si="1"/>
        <v>75.22999999999999</v>
      </c>
      <c r="J19" s="2">
        <f t="shared" si="3"/>
        <v>78.856238095238083</v>
      </c>
      <c r="K19" s="1" t="str">
        <f t="shared" si="2"/>
        <v>C</v>
      </c>
      <c r="M19"/>
    </row>
    <row r="20" spans="1:13">
      <c r="A20" s="1">
        <v>14</v>
      </c>
      <c r="B20" s="11">
        <v>99</v>
      </c>
      <c r="C20" s="11">
        <v>85</v>
      </c>
      <c r="D20" s="11">
        <v>73</v>
      </c>
      <c r="E20" s="11">
        <v>96</v>
      </c>
      <c r="F20" s="11">
        <f t="shared" si="0"/>
        <v>84.666666666666671</v>
      </c>
      <c r="G20" s="11">
        <v>76.92</v>
      </c>
      <c r="H20" s="11">
        <v>80</v>
      </c>
      <c r="I20" s="11">
        <f t="shared" si="1"/>
        <v>83.460000000000008</v>
      </c>
      <c r="J20" s="2">
        <f t="shared" si="3"/>
        <v>84.188666666666677</v>
      </c>
      <c r="K20" s="1" t="str">
        <f t="shared" si="2"/>
        <v>B</v>
      </c>
      <c r="M20"/>
    </row>
    <row r="21" spans="1:13">
      <c r="A21" s="1">
        <v>16</v>
      </c>
      <c r="B21" s="11">
        <v>93.857142857142861</v>
      </c>
      <c r="C21" s="11">
        <v>94</v>
      </c>
      <c r="D21" s="11">
        <v>95</v>
      </c>
      <c r="E21" s="11">
        <v>100</v>
      </c>
      <c r="F21" s="11">
        <f t="shared" si="0"/>
        <v>96.333333333333343</v>
      </c>
      <c r="G21" s="11">
        <v>50</v>
      </c>
      <c r="H21" s="11">
        <v>40</v>
      </c>
      <c r="I21" s="11">
        <f t="shared" si="1"/>
        <v>50</v>
      </c>
      <c r="J21" s="2">
        <f t="shared" si="3"/>
        <v>60.904761904761905</v>
      </c>
      <c r="K21" s="1" t="str">
        <f t="shared" si="2"/>
        <v>D</v>
      </c>
      <c r="M21"/>
    </row>
    <row r="22" spans="1:13">
      <c r="A22" s="1">
        <v>17</v>
      </c>
      <c r="B22" s="11">
        <v>91.714285714285708</v>
      </c>
      <c r="C22" s="11">
        <v>79</v>
      </c>
      <c r="D22" s="11">
        <v>100</v>
      </c>
      <c r="E22" s="11">
        <v>93</v>
      </c>
      <c r="F22" s="11">
        <f t="shared" si="0"/>
        <v>90.666666666666657</v>
      </c>
      <c r="G22" s="11">
        <v>61.54</v>
      </c>
      <c r="H22" s="11">
        <v>72</v>
      </c>
      <c r="I22" s="11">
        <f t="shared" si="1"/>
        <v>71.77</v>
      </c>
      <c r="J22" s="2">
        <f t="shared" si="3"/>
        <v>75.148523809523809</v>
      </c>
      <c r="K22" s="1" t="str">
        <f t="shared" si="2"/>
        <v>C</v>
      </c>
      <c r="M22"/>
    </row>
    <row r="23" spans="1:13">
      <c r="A23" s="1">
        <v>18</v>
      </c>
      <c r="B23" s="11">
        <v>89</v>
      </c>
      <c r="C23" s="11">
        <v>72</v>
      </c>
      <c r="D23" s="11">
        <v>70</v>
      </c>
      <c r="E23" s="11">
        <v>100</v>
      </c>
      <c r="F23" s="11">
        <f t="shared" si="0"/>
        <v>80.666666666666657</v>
      </c>
      <c r="G23" s="11">
        <v>76.92</v>
      </c>
      <c r="H23" s="11">
        <v>48</v>
      </c>
      <c r="I23" s="11">
        <f t="shared" si="1"/>
        <v>67.460000000000008</v>
      </c>
      <c r="J23" s="2">
        <f t="shared" si="3"/>
        <v>70.588666666666668</v>
      </c>
      <c r="K23" s="1" t="str">
        <f t="shared" si="2"/>
        <v>C</v>
      </c>
      <c r="M23"/>
    </row>
    <row r="24" spans="1:13">
      <c r="A24" s="1">
        <v>19</v>
      </c>
      <c r="B24" s="11">
        <v>89</v>
      </c>
      <c r="C24" s="11">
        <v>98</v>
      </c>
      <c r="D24" s="11">
        <v>100</v>
      </c>
      <c r="E24" s="11">
        <v>97</v>
      </c>
      <c r="F24" s="11">
        <f t="shared" si="0"/>
        <v>98.333333333333329</v>
      </c>
      <c r="G24" s="11">
        <v>88.46</v>
      </c>
      <c r="H24" s="11">
        <v>84</v>
      </c>
      <c r="I24" s="11">
        <f t="shared" si="1"/>
        <v>91.22999999999999</v>
      </c>
      <c r="J24" s="2">
        <f t="shared" si="3"/>
        <v>88.99433333333333</v>
      </c>
      <c r="K24" s="1" t="str">
        <f t="shared" si="2"/>
        <v>B</v>
      </c>
      <c r="M24"/>
    </row>
    <row r="25" spans="1:13">
      <c r="A25" s="1">
        <v>20</v>
      </c>
      <c r="B25" s="11">
        <v>94.714285714285722</v>
      </c>
      <c r="C25" s="11">
        <v>95</v>
      </c>
      <c r="D25" s="11">
        <v>100</v>
      </c>
      <c r="E25" s="11">
        <v>100</v>
      </c>
      <c r="F25" s="11">
        <f t="shared" si="0"/>
        <v>98.333333333333329</v>
      </c>
      <c r="G25" s="11">
        <v>73.08</v>
      </c>
      <c r="H25" s="11">
        <v>68</v>
      </c>
      <c r="I25" s="11">
        <f t="shared" si="1"/>
        <v>75.539999999999992</v>
      </c>
      <c r="J25" s="2">
        <f t="shared" si="3"/>
        <v>79.154190476190479</v>
      </c>
      <c r="K25" s="1" t="str">
        <f t="shared" si="2"/>
        <v>C</v>
      </c>
      <c r="M25"/>
    </row>
    <row r="26" spans="1:13">
      <c r="A26" s="1">
        <v>21</v>
      </c>
      <c r="B26" s="11">
        <v>94.142857142857139</v>
      </c>
      <c r="C26" s="11">
        <v>95</v>
      </c>
      <c r="D26" s="11">
        <v>100</v>
      </c>
      <c r="E26" s="11">
        <v>96</v>
      </c>
      <c r="F26" s="11">
        <f t="shared" si="0"/>
        <v>97</v>
      </c>
      <c r="G26" s="11">
        <v>84.62</v>
      </c>
      <c r="H26" s="11">
        <v>84</v>
      </c>
      <c r="I26" s="11">
        <f t="shared" si="1"/>
        <v>89.31</v>
      </c>
      <c r="J26" s="2">
        <f t="shared" si="3"/>
        <v>88.545571428571435</v>
      </c>
      <c r="K26" s="1" t="str">
        <f t="shared" si="2"/>
        <v>B</v>
      </c>
      <c r="M26"/>
    </row>
    <row r="27" spans="1:13">
      <c r="A27" s="1">
        <v>22</v>
      </c>
      <c r="B27" s="11">
        <v>94.714285714285722</v>
      </c>
      <c r="C27" s="11">
        <v>95</v>
      </c>
      <c r="D27" s="11">
        <v>100</v>
      </c>
      <c r="E27" s="11">
        <v>100</v>
      </c>
      <c r="F27" s="11">
        <f t="shared" si="0"/>
        <v>98.333333333333329</v>
      </c>
      <c r="G27" s="11">
        <v>76.92</v>
      </c>
      <c r="H27" s="11">
        <v>80</v>
      </c>
      <c r="I27" s="11">
        <f t="shared" si="1"/>
        <v>83.460000000000008</v>
      </c>
      <c r="J27" s="2">
        <f t="shared" si="3"/>
        <v>84.69819047619049</v>
      </c>
      <c r="K27" s="1" t="str">
        <f t="shared" si="2"/>
        <v>B</v>
      </c>
      <c r="M27"/>
    </row>
    <row r="28" spans="1:13">
      <c r="A28" s="1">
        <v>23</v>
      </c>
      <c r="B28" s="11">
        <v>94.714285714285722</v>
      </c>
      <c r="C28" s="11">
        <v>97</v>
      </c>
      <c r="D28" s="11">
        <v>95</v>
      </c>
      <c r="E28" s="11">
        <v>100</v>
      </c>
      <c r="F28" s="11">
        <f t="shared" si="0"/>
        <v>97.333333333333343</v>
      </c>
      <c r="G28" s="11">
        <v>96.15</v>
      </c>
      <c r="H28" s="11">
        <v>92</v>
      </c>
      <c r="I28" s="11">
        <f t="shared" si="1"/>
        <v>99.075000000000003</v>
      </c>
      <c r="J28" s="2">
        <f t="shared" si="3"/>
        <v>95.528690476190476</v>
      </c>
      <c r="K28" s="1" t="str">
        <f t="shared" si="2"/>
        <v>A</v>
      </c>
      <c r="M28"/>
    </row>
    <row r="29" spans="1:13">
      <c r="A29" s="1">
        <v>24</v>
      </c>
      <c r="B29" s="11">
        <v>91.714285714285708</v>
      </c>
      <c r="C29" s="11">
        <v>88</v>
      </c>
      <c r="D29" s="11">
        <v>100</v>
      </c>
      <c r="E29" s="11">
        <v>93</v>
      </c>
      <c r="F29" s="11">
        <f t="shared" si="0"/>
        <v>93.666666666666671</v>
      </c>
      <c r="G29" s="11">
        <v>57.69</v>
      </c>
      <c r="H29" s="11">
        <v>60</v>
      </c>
      <c r="I29" s="11">
        <f t="shared" si="1"/>
        <v>63.844999999999999</v>
      </c>
      <c r="J29" s="2">
        <f t="shared" si="3"/>
        <v>69.901023809523807</v>
      </c>
      <c r="K29" s="1" t="str">
        <f t="shared" si="2"/>
        <v>C</v>
      </c>
      <c r="M29"/>
    </row>
    <row r="30" spans="1:13">
      <c r="A30" s="1">
        <v>25</v>
      </c>
      <c r="B30" s="11">
        <v>92.785714285714278</v>
      </c>
      <c r="C30" s="11">
        <v>77.5</v>
      </c>
      <c r="D30" s="11">
        <v>100</v>
      </c>
      <c r="E30" s="11">
        <v>92</v>
      </c>
      <c r="F30" s="11">
        <f t="shared" si="0"/>
        <v>89.833333333333329</v>
      </c>
      <c r="G30" s="11">
        <v>57.69</v>
      </c>
      <c r="H30" s="11">
        <v>64</v>
      </c>
      <c r="I30" s="11">
        <f t="shared" si="1"/>
        <v>65.844999999999999</v>
      </c>
      <c r="J30" s="2">
        <f t="shared" si="3"/>
        <v>71.131976190476195</v>
      </c>
      <c r="K30" s="1" t="str">
        <f t="shared" si="2"/>
        <v>C</v>
      </c>
      <c r="M30"/>
    </row>
    <row r="31" spans="1:13">
      <c r="A31" s="1">
        <v>26</v>
      </c>
      <c r="B31" s="11">
        <v>97.571428571428569</v>
      </c>
      <c r="C31" s="11">
        <v>89</v>
      </c>
      <c r="D31" s="11">
        <v>85</v>
      </c>
      <c r="E31" s="11">
        <v>98</v>
      </c>
      <c r="F31" s="11">
        <f t="shared" si="0"/>
        <v>90.666666666666657</v>
      </c>
      <c r="G31" s="11">
        <v>76.92</v>
      </c>
      <c r="H31" s="11">
        <v>76</v>
      </c>
      <c r="I31" s="11">
        <f t="shared" si="1"/>
        <v>81.460000000000008</v>
      </c>
      <c r="J31" s="2">
        <f t="shared" si="3"/>
        <v>83.102952380952388</v>
      </c>
      <c r="K31" s="1" t="str">
        <f t="shared" si="2"/>
        <v>B</v>
      </c>
      <c r="M31"/>
    </row>
    <row r="32" spans="1:13">
      <c r="A32" s="1">
        <v>27</v>
      </c>
      <c r="B32" s="11">
        <v>92.785714285714278</v>
      </c>
      <c r="C32" s="11">
        <v>64.5</v>
      </c>
      <c r="D32" s="11">
        <v>85</v>
      </c>
      <c r="E32" s="11">
        <v>92</v>
      </c>
      <c r="F32" s="11">
        <f t="shared" si="0"/>
        <v>80.5</v>
      </c>
      <c r="G32" s="11">
        <v>53.85</v>
      </c>
      <c r="H32" s="11">
        <v>36</v>
      </c>
      <c r="I32" s="11">
        <f t="shared" si="1"/>
        <v>49.924999999999997</v>
      </c>
      <c r="J32" s="2">
        <f t="shared" si="3"/>
        <v>59.054642857142845</v>
      </c>
      <c r="K32" s="1" t="str">
        <f t="shared" si="2"/>
        <v>F</v>
      </c>
      <c r="M32"/>
    </row>
    <row r="33" spans="1:13">
      <c r="A33" s="1">
        <v>28</v>
      </c>
      <c r="B33" s="11">
        <v>94.142857142857139</v>
      </c>
      <c r="C33" s="11">
        <v>92</v>
      </c>
      <c r="D33" s="11">
        <v>100</v>
      </c>
      <c r="E33" s="11">
        <v>96</v>
      </c>
      <c r="F33" s="11">
        <f t="shared" si="0"/>
        <v>96</v>
      </c>
      <c r="G33" s="11">
        <v>57.69</v>
      </c>
      <c r="H33" s="11">
        <v>36</v>
      </c>
      <c r="I33" s="11">
        <f t="shared" si="1"/>
        <v>51.844999999999999</v>
      </c>
      <c r="J33" s="2">
        <f t="shared" si="3"/>
        <v>62.22007142857143</v>
      </c>
      <c r="K33" s="1" t="str">
        <f t="shared" si="2"/>
        <v>D</v>
      </c>
      <c r="M33"/>
    </row>
    <row r="34" spans="1:13">
      <c r="A34" s="1">
        <v>29</v>
      </c>
      <c r="B34" s="11">
        <v>88.142857142857139</v>
      </c>
      <c r="C34" s="11">
        <v>87</v>
      </c>
      <c r="D34" s="11">
        <v>83</v>
      </c>
      <c r="E34" s="11">
        <v>100</v>
      </c>
      <c r="F34" s="11">
        <f t="shared" si="0"/>
        <v>90</v>
      </c>
      <c r="G34" s="11">
        <v>73.08</v>
      </c>
      <c r="H34" s="11">
        <v>84</v>
      </c>
      <c r="I34" s="11">
        <f t="shared" si="1"/>
        <v>83.539999999999992</v>
      </c>
      <c r="J34" s="2">
        <f t="shared" si="3"/>
        <v>82.606571428571428</v>
      </c>
      <c r="K34" s="1" t="str">
        <f t="shared" si="2"/>
        <v>B</v>
      </c>
      <c r="M34"/>
    </row>
    <row r="35" spans="1:13">
      <c r="A35" s="1">
        <v>30</v>
      </c>
      <c r="B35" s="11">
        <v>97.571428571428569</v>
      </c>
      <c r="C35" s="11">
        <v>92</v>
      </c>
      <c r="D35" s="11">
        <v>100</v>
      </c>
      <c r="E35" s="11">
        <v>98</v>
      </c>
      <c r="F35" s="11">
        <f t="shared" si="0"/>
        <v>96.666666666666671</v>
      </c>
      <c r="G35" s="11">
        <v>73.08</v>
      </c>
      <c r="H35" s="11">
        <v>64</v>
      </c>
      <c r="I35" s="11">
        <f t="shared" si="1"/>
        <v>73.539999999999992</v>
      </c>
      <c r="J35" s="2">
        <f t="shared" si="3"/>
        <v>78.158952380952371</v>
      </c>
      <c r="K35" s="1" t="str">
        <f t="shared" si="2"/>
        <v>C</v>
      </c>
      <c r="M35"/>
    </row>
    <row r="36" spans="1:13">
      <c r="A36" s="1">
        <v>31</v>
      </c>
      <c r="B36" s="11">
        <v>94.857142857142861</v>
      </c>
      <c r="C36" s="11">
        <v>97</v>
      </c>
      <c r="D36" s="11">
        <v>100</v>
      </c>
      <c r="E36" s="11">
        <v>98</v>
      </c>
      <c r="F36" s="11">
        <f t="shared" si="0"/>
        <v>98.333333333333329</v>
      </c>
      <c r="G36" s="11">
        <v>92.31</v>
      </c>
      <c r="H36" s="11">
        <v>100</v>
      </c>
      <c r="I36" s="11">
        <f t="shared" si="1"/>
        <v>100</v>
      </c>
      <c r="J36" s="2">
        <f t="shared" si="3"/>
        <v>96.882261904761904</v>
      </c>
      <c r="K36" s="1" t="str">
        <f t="shared" si="2"/>
        <v>A</v>
      </c>
      <c r="M36"/>
    </row>
    <row r="37" spans="1:13">
      <c r="A37" s="1">
        <v>32</v>
      </c>
      <c r="B37" s="11">
        <v>92.214285714285722</v>
      </c>
      <c r="C37" s="11">
        <v>92</v>
      </c>
      <c r="D37" s="11">
        <v>90</v>
      </c>
      <c r="E37" s="11">
        <v>94</v>
      </c>
      <c r="F37" s="11">
        <f t="shared" si="0"/>
        <v>92</v>
      </c>
      <c r="G37" s="11">
        <v>88.46</v>
      </c>
      <c r="H37" s="11">
        <v>76</v>
      </c>
      <c r="I37" s="11">
        <f t="shared" si="1"/>
        <v>87.22999999999999</v>
      </c>
      <c r="J37" s="2">
        <f t="shared" si="3"/>
        <v>86.203857142857146</v>
      </c>
      <c r="K37" s="1" t="str">
        <f t="shared" si="2"/>
        <v>B</v>
      </c>
      <c r="M37"/>
    </row>
    <row r="38" spans="1:13">
      <c r="A38" s="1">
        <v>33</v>
      </c>
      <c r="B38" s="11">
        <v>89</v>
      </c>
      <c r="C38" s="11">
        <v>100</v>
      </c>
      <c r="D38" s="11">
        <v>100</v>
      </c>
      <c r="E38" s="11">
        <v>100</v>
      </c>
      <c r="F38" s="11">
        <f t="shared" si="0"/>
        <v>100</v>
      </c>
      <c r="G38" s="11">
        <v>46.15</v>
      </c>
      <c r="H38" s="11">
        <v>64</v>
      </c>
      <c r="I38" s="11">
        <f t="shared" si="1"/>
        <v>60.075000000000003</v>
      </c>
      <c r="J38" s="2">
        <f t="shared" si="3"/>
        <v>67.352499999999992</v>
      </c>
      <c r="K38" s="1" t="str">
        <f t="shared" si="2"/>
        <v>D</v>
      </c>
      <c r="M38"/>
    </row>
    <row r="39" spans="1:13">
      <c r="A39" s="1">
        <v>34</v>
      </c>
      <c r="B39" s="11">
        <v>97.571428571428569</v>
      </c>
      <c r="C39" s="11">
        <v>86</v>
      </c>
      <c r="D39" s="11">
        <v>100</v>
      </c>
      <c r="E39" s="11">
        <v>98</v>
      </c>
      <c r="F39" s="11">
        <f t="shared" si="0"/>
        <v>94.666666666666671</v>
      </c>
      <c r="G39" s="11">
        <v>57.69</v>
      </c>
      <c r="H39" s="11">
        <v>52</v>
      </c>
      <c r="I39" s="11">
        <f t="shared" si="1"/>
        <v>59.844999999999999</v>
      </c>
      <c r="J39" s="2">
        <f t="shared" si="3"/>
        <v>68.372452380952382</v>
      </c>
      <c r="K39" s="1" t="str">
        <f t="shared" si="2"/>
        <v>D</v>
      </c>
      <c r="M39"/>
    </row>
    <row r="40" spans="1:13">
      <c r="A40" s="1">
        <v>35</v>
      </c>
      <c r="B40" s="11">
        <v>94.857142857142861</v>
      </c>
      <c r="C40" s="11">
        <v>100</v>
      </c>
      <c r="D40" s="11">
        <v>100</v>
      </c>
      <c r="E40" s="11">
        <v>98</v>
      </c>
      <c r="F40" s="11">
        <f t="shared" si="0"/>
        <v>99.333333333333329</v>
      </c>
      <c r="G40" s="11">
        <v>100</v>
      </c>
      <c r="H40" s="11">
        <v>96</v>
      </c>
      <c r="I40" s="11">
        <f t="shared" si="1"/>
        <v>100</v>
      </c>
      <c r="J40" s="2">
        <f t="shared" si="3"/>
        <v>97.904761904761898</v>
      </c>
      <c r="K40" s="1" t="str">
        <f t="shared" si="2"/>
        <v>A</v>
      </c>
      <c r="M40"/>
    </row>
    <row r="41" spans="1:13">
      <c r="A41" s="1">
        <v>36</v>
      </c>
      <c r="B41" s="11">
        <v>99</v>
      </c>
      <c r="C41" s="11">
        <v>97</v>
      </c>
      <c r="D41" s="11">
        <v>100</v>
      </c>
      <c r="E41" s="11">
        <v>96</v>
      </c>
      <c r="F41" s="11">
        <f t="shared" ref="F41:F72" si="4">SUM(C41:E41)/$F$4*100</f>
        <v>97.666666666666671</v>
      </c>
      <c r="G41" s="11">
        <v>92.31</v>
      </c>
      <c r="H41" s="11">
        <v>100</v>
      </c>
      <c r="I41" s="11">
        <f t="shared" ref="I41:I72" si="5">IF(AVERAGE(G41:H41)&lt;95,AVERAGE(G41:H41)+5,100)</f>
        <v>100</v>
      </c>
      <c r="J41" s="2">
        <f t="shared" si="3"/>
        <v>97.644166666666678</v>
      </c>
      <c r="K41" s="1" t="str">
        <f t="shared" ref="K41:K72" si="6">IF(J41&gt;$L$4,"A",IF(J41&gt;$L$5,"B",IF(J41&gt;$L$6,"C",IF(J41&gt;$L$7,"D","F"))))</f>
        <v>A</v>
      </c>
      <c r="M41"/>
    </row>
    <row r="42" spans="1:13">
      <c r="A42" s="1">
        <v>37</v>
      </c>
      <c r="B42" s="11">
        <v>97.571428571428569</v>
      </c>
      <c r="C42" s="11">
        <v>96</v>
      </c>
      <c r="D42" s="11">
        <v>100</v>
      </c>
      <c r="E42" s="11">
        <v>98</v>
      </c>
      <c r="F42" s="11">
        <f t="shared" si="4"/>
        <v>98</v>
      </c>
      <c r="G42" s="11">
        <v>65.38</v>
      </c>
      <c r="H42" s="11">
        <v>40</v>
      </c>
      <c r="I42" s="11">
        <f t="shared" si="5"/>
        <v>57.69</v>
      </c>
      <c r="J42" s="2">
        <f t="shared" si="3"/>
        <v>67.197285714285712</v>
      </c>
      <c r="K42" s="1" t="str">
        <f t="shared" si="6"/>
        <v>D</v>
      </c>
      <c r="M42"/>
    </row>
    <row r="43" spans="1:13">
      <c r="A43" s="1">
        <v>38</v>
      </c>
      <c r="B43" s="11">
        <v>93.857142857142861</v>
      </c>
      <c r="C43" s="11">
        <v>97</v>
      </c>
      <c r="D43" s="11">
        <v>100</v>
      </c>
      <c r="E43" s="11">
        <v>100</v>
      </c>
      <c r="F43" s="11">
        <f t="shared" si="4"/>
        <v>99</v>
      </c>
      <c r="G43" s="11">
        <v>73.08</v>
      </c>
      <c r="H43" s="11">
        <v>52</v>
      </c>
      <c r="I43" s="11">
        <f t="shared" si="5"/>
        <v>67.539999999999992</v>
      </c>
      <c r="J43" s="2">
        <f t="shared" si="3"/>
        <v>73.44942857142857</v>
      </c>
      <c r="K43" s="1" t="str">
        <f t="shared" si="6"/>
        <v>C</v>
      </c>
      <c r="M43"/>
    </row>
    <row r="44" spans="1:13">
      <c r="A44" s="1">
        <v>40</v>
      </c>
      <c r="B44" s="11">
        <v>91</v>
      </c>
      <c r="C44" s="11">
        <v>95</v>
      </c>
      <c r="D44" s="11">
        <v>100</v>
      </c>
      <c r="E44" s="11">
        <v>100</v>
      </c>
      <c r="F44" s="11">
        <f t="shared" si="4"/>
        <v>98.333333333333329</v>
      </c>
      <c r="G44" s="11">
        <v>69.23</v>
      </c>
      <c r="H44" s="11">
        <v>40</v>
      </c>
      <c r="I44" s="11">
        <f t="shared" si="5"/>
        <v>59.615000000000002</v>
      </c>
      <c r="J44" s="2">
        <f t="shared" si="3"/>
        <v>67.263833333333338</v>
      </c>
      <c r="K44" s="1" t="str">
        <f t="shared" si="6"/>
        <v>D</v>
      </c>
      <c r="M44"/>
    </row>
    <row r="45" spans="1:13">
      <c r="A45" s="1">
        <v>41</v>
      </c>
      <c r="B45" s="11">
        <v>91.714285714285708</v>
      </c>
      <c r="C45" s="11">
        <v>81</v>
      </c>
      <c r="D45" s="11">
        <v>93</v>
      </c>
      <c r="E45" s="11">
        <v>93</v>
      </c>
      <c r="F45" s="11">
        <f t="shared" si="4"/>
        <v>89</v>
      </c>
      <c r="G45" s="11">
        <v>84.62</v>
      </c>
      <c r="H45" s="11">
        <v>44</v>
      </c>
      <c r="I45" s="11">
        <f t="shared" si="5"/>
        <v>69.31</v>
      </c>
      <c r="J45" s="2">
        <f t="shared" si="3"/>
        <v>73.259857142857143</v>
      </c>
      <c r="K45" s="1" t="str">
        <f t="shared" si="6"/>
        <v>C</v>
      </c>
      <c r="M45"/>
    </row>
    <row r="46" spans="1:13">
      <c r="A46" s="1">
        <v>42</v>
      </c>
      <c r="B46" s="11">
        <v>97.571428571428569</v>
      </c>
      <c r="C46" s="11">
        <v>97</v>
      </c>
      <c r="D46" s="11">
        <v>90</v>
      </c>
      <c r="E46" s="11">
        <v>98</v>
      </c>
      <c r="F46" s="11">
        <f t="shared" si="4"/>
        <v>95</v>
      </c>
      <c r="G46" s="11">
        <v>61.54</v>
      </c>
      <c r="H46" s="11">
        <v>84</v>
      </c>
      <c r="I46" s="11">
        <f t="shared" si="5"/>
        <v>77.77</v>
      </c>
      <c r="J46" s="2">
        <f t="shared" si="3"/>
        <v>80.953285714285713</v>
      </c>
      <c r="K46" s="1" t="str">
        <f t="shared" si="6"/>
        <v>B</v>
      </c>
      <c r="M46"/>
    </row>
    <row r="47" spans="1:13">
      <c r="A47" s="1">
        <v>43</v>
      </c>
      <c r="B47" s="11">
        <v>80.785714285714278</v>
      </c>
      <c r="C47" s="11">
        <v>83</v>
      </c>
      <c r="D47" s="11">
        <v>100</v>
      </c>
      <c r="E47" s="11">
        <v>92</v>
      </c>
      <c r="F47" s="11">
        <f t="shared" si="4"/>
        <v>91.666666666666657</v>
      </c>
      <c r="G47" s="11">
        <v>53.85</v>
      </c>
      <c r="H47" s="11">
        <v>40</v>
      </c>
      <c r="I47" s="11">
        <f t="shared" si="5"/>
        <v>51.924999999999997</v>
      </c>
      <c r="J47" s="2">
        <f t="shared" si="3"/>
        <v>59.171309523809526</v>
      </c>
      <c r="K47" s="1" t="str">
        <f t="shared" si="6"/>
        <v>F</v>
      </c>
      <c r="M47"/>
    </row>
    <row r="48" spans="1:13">
      <c r="A48" s="1">
        <v>44</v>
      </c>
      <c r="B48" s="11">
        <v>99</v>
      </c>
      <c r="C48" s="11">
        <v>80.5</v>
      </c>
      <c r="D48" s="11">
        <v>100</v>
      </c>
      <c r="E48" s="11">
        <v>96</v>
      </c>
      <c r="F48" s="11">
        <f t="shared" si="4"/>
        <v>92.166666666666657</v>
      </c>
      <c r="G48" s="11">
        <v>80.77</v>
      </c>
      <c r="H48" s="11">
        <v>76</v>
      </c>
      <c r="I48" s="11">
        <f t="shared" si="5"/>
        <v>83.384999999999991</v>
      </c>
      <c r="J48" s="2">
        <f t="shared" si="3"/>
        <v>84.886166666666654</v>
      </c>
      <c r="K48" s="1" t="str">
        <f t="shared" si="6"/>
        <v>B</v>
      </c>
      <c r="M48"/>
    </row>
    <row r="49" spans="1:13">
      <c r="A49" s="1">
        <v>45</v>
      </c>
      <c r="B49" s="11">
        <v>92.214285714285722</v>
      </c>
      <c r="C49" s="11">
        <v>86</v>
      </c>
      <c r="D49" s="11">
        <v>100</v>
      </c>
      <c r="E49" s="11">
        <v>94</v>
      </c>
      <c r="F49" s="11">
        <f t="shared" si="4"/>
        <v>93.333333333333329</v>
      </c>
      <c r="G49" s="11">
        <v>69.23</v>
      </c>
      <c r="H49" s="11">
        <v>56</v>
      </c>
      <c r="I49" s="11">
        <f t="shared" si="5"/>
        <v>67.615000000000009</v>
      </c>
      <c r="J49" s="2">
        <f t="shared" si="3"/>
        <v>72.606690476190494</v>
      </c>
      <c r="K49" s="1" t="str">
        <f t="shared" si="6"/>
        <v>C</v>
      </c>
      <c r="M49"/>
    </row>
    <row r="50" spans="1:13">
      <c r="A50" s="1">
        <v>46</v>
      </c>
      <c r="B50" s="11">
        <v>93.857142857142861</v>
      </c>
      <c r="C50" s="11">
        <v>95</v>
      </c>
      <c r="D50" s="11">
        <v>90</v>
      </c>
      <c r="E50" s="11">
        <v>100</v>
      </c>
      <c r="F50" s="11">
        <f t="shared" si="4"/>
        <v>95</v>
      </c>
      <c r="G50" s="11">
        <v>61.54</v>
      </c>
      <c r="H50" s="11">
        <v>40</v>
      </c>
      <c r="I50" s="11">
        <f t="shared" si="5"/>
        <v>55.769999999999996</v>
      </c>
      <c r="J50" s="2">
        <f t="shared" si="3"/>
        <v>64.810428571428574</v>
      </c>
      <c r="K50" s="1" t="str">
        <f t="shared" si="6"/>
        <v>D</v>
      </c>
      <c r="M50"/>
    </row>
    <row r="51" spans="1:13">
      <c r="A51" s="1">
        <v>47</v>
      </c>
      <c r="B51" s="11">
        <v>88.142857142857139</v>
      </c>
      <c r="C51" s="11">
        <v>85</v>
      </c>
      <c r="D51" s="11">
        <v>93</v>
      </c>
      <c r="E51" s="11">
        <v>100</v>
      </c>
      <c r="F51" s="11">
        <f t="shared" si="4"/>
        <v>92.666666666666657</v>
      </c>
      <c r="G51" s="11">
        <v>80.77</v>
      </c>
      <c r="H51" s="11">
        <v>84</v>
      </c>
      <c r="I51" s="11">
        <f t="shared" si="5"/>
        <v>87.384999999999991</v>
      </c>
      <c r="J51" s="2">
        <f t="shared" si="3"/>
        <v>85.564738095238084</v>
      </c>
      <c r="K51" s="1" t="str">
        <f t="shared" si="6"/>
        <v>B</v>
      </c>
      <c r="M51"/>
    </row>
    <row r="52" spans="1:13">
      <c r="A52" s="1">
        <v>48</v>
      </c>
      <c r="B52" s="11">
        <v>80.785714285714278</v>
      </c>
      <c r="C52" s="11">
        <v>84</v>
      </c>
      <c r="D52" s="11">
        <v>68</v>
      </c>
      <c r="E52" s="11">
        <v>92</v>
      </c>
      <c r="F52" s="11">
        <f t="shared" si="4"/>
        <v>81.333333333333329</v>
      </c>
      <c r="G52" s="11">
        <v>42.31</v>
      </c>
      <c r="H52" s="11">
        <v>24</v>
      </c>
      <c r="I52" s="11">
        <f t="shared" si="5"/>
        <v>38.155000000000001</v>
      </c>
      <c r="J52" s="2">
        <f t="shared" si="3"/>
        <v>48.498976190476192</v>
      </c>
      <c r="K52" s="1" t="str">
        <f t="shared" si="6"/>
        <v>F</v>
      </c>
      <c r="M52"/>
    </row>
    <row r="53" spans="1:13">
      <c r="A53" s="1">
        <v>49</v>
      </c>
      <c r="B53" s="11">
        <v>94.857142857142861</v>
      </c>
      <c r="C53" s="11">
        <v>95</v>
      </c>
      <c r="D53" s="11">
        <v>100</v>
      </c>
      <c r="E53" s="11">
        <v>98</v>
      </c>
      <c r="F53" s="11">
        <f t="shared" si="4"/>
        <v>97.666666666666671</v>
      </c>
      <c r="G53" s="11">
        <v>96.15</v>
      </c>
      <c r="H53" s="11">
        <v>76</v>
      </c>
      <c r="I53" s="11">
        <f t="shared" si="5"/>
        <v>91.075000000000003</v>
      </c>
      <c r="J53" s="2">
        <f t="shared" si="3"/>
        <v>89.990595238095239</v>
      </c>
      <c r="K53" s="1" t="str">
        <f t="shared" si="6"/>
        <v>A</v>
      </c>
      <c r="M53"/>
    </row>
    <row r="54" spans="1:13">
      <c r="A54" s="1">
        <v>50</v>
      </c>
      <c r="B54" s="11">
        <v>90.285714285714278</v>
      </c>
      <c r="C54" s="11">
        <v>95</v>
      </c>
      <c r="D54" s="11">
        <v>100</v>
      </c>
      <c r="E54" s="11">
        <v>100</v>
      </c>
      <c r="F54" s="11">
        <f t="shared" si="4"/>
        <v>98.333333333333329</v>
      </c>
      <c r="G54" s="11">
        <v>73.08</v>
      </c>
      <c r="H54" s="11">
        <v>88</v>
      </c>
      <c r="I54" s="11">
        <f t="shared" si="5"/>
        <v>85.539999999999992</v>
      </c>
      <c r="J54" s="2">
        <f t="shared" si="3"/>
        <v>85.268476190476179</v>
      </c>
      <c r="K54" s="1" t="str">
        <f t="shared" si="6"/>
        <v>B</v>
      </c>
      <c r="M54"/>
    </row>
    <row r="55" spans="1:13">
      <c r="A55" s="1">
        <v>51</v>
      </c>
      <c r="B55" s="11">
        <v>90.285714285714278</v>
      </c>
      <c r="C55" s="11">
        <v>87</v>
      </c>
      <c r="D55" s="11" t="s">
        <v>47</v>
      </c>
      <c r="E55" s="11">
        <v>100</v>
      </c>
      <c r="F55" s="11">
        <f t="shared" si="4"/>
        <v>62.333333333333329</v>
      </c>
      <c r="G55" s="11">
        <v>76.92</v>
      </c>
      <c r="H55" s="11">
        <v>68</v>
      </c>
      <c r="I55" s="11">
        <f t="shared" si="5"/>
        <v>77.460000000000008</v>
      </c>
      <c r="J55" s="2">
        <f t="shared" si="3"/>
        <v>76.012476190476193</v>
      </c>
      <c r="K55" s="1" t="str">
        <f t="shared" si="6"/>
        <v>C</v>
      </c>
      <c r="M55"/>
    </row>
    <row r="56" spans="1:13">
      <c r="A56" s="1">
        <v>52</v>
      </c>
      <c r="B56" s="11">
        <v>90.285714285714278</v>
      </c>
      <c r="C56" s="11">
        <v>99</v>
      </c>
      <c r="D56" s="11">
        <v>100</v>
      </c>
      <c r="E56" s="11">
        <v>100</v>
      </c>
      <c r="F56" s="11">
        <f t="shared" si="4"/>
        <v>99.666666666666671</v>
      </c>
      <c r="G56" s="11">
        <v>50</v>
      </c>
      <c r="H56" s="11">
        <v>68</v>
      </c>
      <c r="I56" s="11">
        <f t="shared" si="5"/>
        <v>64</v>
      </c>
      <c r="J56" s="2">
        <f t="shared" si="3"/>
        <v>70.32380952380953</v>
      </c>
      <c r="K56" s="1" t="str">
        <f t="shared" si="6"/>
        <v>C</v>
      </c>
      <c r="M56"/>
    </row>
    <row r="57" spans="1:13">
      <c r="A57" s="1">
        <v>53</v>
      </c>
      <c r="B57" s="11">
        <v>90.285714285714278</v>
      </c>
      <c r="C57" s="11">
        <v>94</v>
      </c>
      <c r="D57" s="11">
        <v>100</v>
      </c>
      <c r="E57" s="11">
        <v>100</v>
      </c>
      <c r="F57" s="11">
        <f t="shared" si="4"/>
        <v>98</v>
      </c>
      <c r="G57" s="11">
        <v>84.62</v>
      </c>
      <c r="H57" s="11">
        <v>80</v>
      </c>
      <c r="I57" s="11">
        <f t="shared" si="5"/>
        <v>87.31</v>
      </c>
      <c r="J57" s="2">
        <f t="shared" si="3"/>
        <v>86.474142857142866</v>
      </c>
      <c r="K57" s="1" t="str">
        <f t="shared" si="6"/>
        <v>B</v>
      </c>
      <c r="M57"/>
    </row>
    <row r="58" spans="1:13">
      <c r="A58" s="1">
        <v>54</v>
      </c>
      <c r="B58" s="11">
        <v>92.214285714285722</v>
      </c>
      <c r="C58" s="11">
        <v>47</v>
      </c>
      <c r="D58" s="11">
        <v>100</v>
      </c>
      <c r="E58" s="11">
        <v>94</v>
      </c>
      <c r="F58" s="11">
        <f t="shared" si="4"/>
        <v>80.333333333333329</v>
      </c>
      <c r="G58" s="11">
        <v>73.08</v>
      </c>
      <c r="H58" s="11">
        <v>48</v>
      </c>
      <c r="I58" s="11">
        <f t="shared" si="5"/>
        <v>65.539999999999992</v>
      </c>
      <c r="J58" s="2">
        <f t="shared" si="3"/>
        <v>69.854190476190468</v>
      </c>
      <c r="K58" s="1" t="str">
        <f t="shared" si="6"/>
        <v>C</v>
      </c>
      <c r="M58"/>
    </row>
    <row r="59" spans="1:13">
      <c r="A59" s="1">
        <v>55</v>
      </c>
      <c r="B59" s="11">
        <v>90.285714285714278</v>
      </c>
      <c r="C59" s="11">
        <v>100</v>
      </c>
      <c r="D59" s="11">
        <v>100</v>
      </c>
      <c r="E59" s="11">
        <v>100</v>
      </c>
      <c r="F59" s="11">
        <f t="shared" si="4"/>
        <v>100</v>
      </c>
      <c r="G59" s="11">
        <v>76.92</v>
      </c>
      <c r="H59" s="11">
        <v>96</v>
      </c>
      <c r="I59" s="11">
        <f t="shared" si="5"/>
        <v>91.460000000000008</v>
      </c>
      <c r="J59" s="2">
        <f t="shared" si="3"/>
        <v>89.579142857142855</v>
      </c>
      <c r="K59" s="1" t="str">
        <f t="shared" si="6"/>
        <v>A</v>
      </c>
      <c r="M59"/>
    </row>
    <row r="60" spans="1:13">
      <c r="A60" s="1">
        <v>56</v>
      </c>
      <c r="B60" s="11">
        <v>89</v>
      </c>
      <c r="C60" s="11">
        <v>100</v>
      </c>
      <c r="D60" s="11">
        <v>100</v>
      </c>
      <c r="E60" s="11">
        <v>100</v>
      </c>
      <c r="F60" s="11">
        <f t="shared" si="4"/>
        <v>100</v>
      </c>
      <c r="G60" s="11">
        <v>84.62</v>
      </c>
      <c r="H60" s="11">
        <v>68</v>
      </c>
      <c r="I60" s="11">
        <f t="shared" si="5"/>
        <v>81.31</v>
      </c>
      <c r="J60" s="2">
        <f t="shared" si="3"/>
        <v>82.216999999999999</v>
      </c>
      <c r="K60" s="1" t="str">
        <f t="shared" si="6"/>
        <v>B</v>
      </c>
      <c r="M60"/>
    </row>
    <row r="61" spans="1:13">
      <c r="A61" s="1">
        <v>57</v>
      </c>
      <c r="B61" s="11">
        <v>89</v>
      </c>
      <c r="C61" s="11">
        <v>100</v>
      </c>
      <c r="D61" s="11"/>
      <c r="E61" s="11">
        <v>100</v>
      </c>
      <c r="F61" s="11">
        <f t="shared" si="4"/>
        <v>66.666666666666657</v>
      </c>
      <c r="G61" s="11">
        <v>76.92</v>
      </c>
      <c r="H61" s="11">
        <v>40</v>
      </c>
      <c r="I61" s="11">
        <f t="shared" si="5"/>
        <v>63.46</v>
      </c>
      <c r="J61" s="2">
        <f t="shared" si="3"/>
        <v>66.388666666666666</v>
      </c>
      <c r="K61" s="1" t="str">
        <f t="shared" si="6"/>
        <v>D</v>
      </c>
      <c r="M61"/>
    </row>
    <row r="62" spans="1:13">
      <c r="A62" s="1">
        <v>58</v>
      </c>
      <c r="B62" s="11">
        <v>99</v>
      </c>
      <c r="C62" s="11">
        <v>97</v>
      </c>
      <c r="D62" s="11">
        <v>95</v>
      </c>
      <c r="E62" s="11">
        <v>96</v>
      </c>
      <c r="F62" s="11">
        <f t="shared" si="4"/>
        <v>96</v>
      </c>
      <c r="G62" s="11">
        <v>69.23</v>
      </c>
      <c r="H62" s="11">
        <v>64</v>
      </c>
      <c r="I62" s="11">
        <f t="shared" si="5"/>
        <v>71.615000000000009</v>
      </c>
      <c r="J62" s="2">
        <f t="shared" si="3"/>
        <v>77.030499999999989</v>
      </c>
      <c r="K62" s="1" t="str">
        <f t="shared" si="6"/>
        <v>C</v>
      </c>
      <c r="M62"/>
    </row>
    <row r="63" spans="1:13">
      <c r="A63" s="1">
        <v>59</v>
      </c>
      <c r="B63" s="11">
        <v>93.857142857142861</v>
      </c>
      <c r="C63" s="11">
        <v>89.5</v>
      </c>
      <c r="D63" s="11">
        <v>100</v>
      </c>
      <c r="E63" s="11">
        <v>100</v>
      </c>
      <c r="F63" s="11">
        <f t="shared" si="4"/>
        <v>96.5</v>
      </c>
      <c r="G63" s="11">
        <v>80.77</v>
      </c>
      <c r="H63" s="11">
        <v>80</v>
      </c>
      <c r="I63" s="11">
        <f t="shared" si="5"/>
        <v>85.384999999999991</v>
      </c>
      <c r="J63" s="2">
        <f t="shared" si="3"/>
        <v>85.690928571428572</v>
      </c>
      <c r="K63" s="1" t="str">
        <f t="shared" si="6"/>
        <v>B</v>
      </c>
      <c r="M63"/>
    </row>
    <row r="64" spans="1:13">
      <c r="A64" s="1">
        <v>60</v>
      </c>
      <c r="B64" s="11">
        <v>92.214285714285722</v>
      </c>
      <c r="C64" s="11">
        <v>99</v>
      </c>
      <c r="D64" s="11">
        <v>100</v>
      </c>
      <c r="E64" s="11">
        <v>94</v>
      </c>
      <c r="F64" s="11">
        <f t="shared" si="4"/>
        <v>97.666666666666671</v>
      </c>
      <c r="G64" s="11">
        <v>84.62</v>
      </c>
      <c r="H64" s="11">
        <v>76</v>
      </c>
      <c r="I64" s="11">
        <f t="shared" si="5"/>
        <v>85.31</v>
      </c>
      <c r="J64" s="2">
        <f t="shared" si="3"/>
        <v>85.426523809523815</v>
      </c>
      <c r="K64" s="1" t="str">
        <f t="shared" si="6"/>
        <v>B</v>
      </c>
      <c r="M64"/>
    </row>
    <row r="65" spans="1:13">
      <c r="A65" s="1">
        <v>61</v>
      </c>
      <c r="B65" s="11">
        <v>92</v>
      </c>
      <c r="C65" s="11">
        <v>99</v>
      </c>
      <c r="D65" s="11">
        <v>100</v>
      </c>
      <c r="E65" s="11">
        <v>100</v>
      </c>
      <c r="F65" s="11">
        <f t="shared" si="4"/>
        <v>99.666666666666671</v>
      </c>
      <c r="G65" s="11">
        <v>65.38</v>
      </c>
      <c r="H65" s="11">
        <v>44</v>
      </c>
      <c r="I65" s="11">
        <f t="shared" si="5"/>
        <v>59.69</v>
      </c>
      <c r="J65" s="2">
        <f t="shared" si="3"/>
        <v>67.649666666666661</v>
      </c>
      <c r="K65" s="1" t="str">
        <f t="shared" si="6"/>
        <v>D</v>
      </c>
      <c r="M65"/>
    </row>
    <row r="66" spans="1:13">
      <c r="A66" s="1">
        <v>62</v>
      </c>
      <c r="B66" s="11">
        <v>68.857142857142861</v>
      </c>
      <c r="C66" s="11">
        <v>97</v>
      </c>
      <c r="D66" s="11">
        <v>100</v>
      </c>
      <c r="E66" s="11">
        <v>100</v>
      </c>
      <c r="F66" s="11">
        <f t="shared" si="4"/>
        <v>99</v>
      </c>
      <c r="G66" s="11">
        <v>92.31</v>
      </c>
      <c r="H66" s="11">
        <v>88</v>
      </c>
      <c r="I66" s="11">
        <f t="shared" si="5"/>
        <v>95.155000000000001</v>
      </c>
      <c r="J66" s="2">
        <f t="shared" si="3"/>
        <v>87.77992857142857</v>
      </c>
      <c r="K66" s="1" t="str">
        <f t="shared" si="6"/>
        <v>B</v>
      </c>
      <c r="M66"/>
    </row>
    <row r="67" spans="1:13">
      <c r="A67" s="1">
        <v>63</v>
      </c>
      <c r="B67" s="11">
        <v>91</v>
      </c>
      <c r="C67" s="11">
        <v>91</v>
      </c>
      <c r="D67" s="11">
        <v>100</v>
      </c>
      <c r="E67" s="11">
        <v>100</v>
      </c>
      <c r="F67" s="11">
        <f t="shared" si="4"/>
        <v>97</v>
      </c>
      <c r="G67" s="11">
        <v>73.08</v>
      </c>
      <c r="H67" s="11">
        <v>32</v>
      </c>
      <c r="I67" s="11">
        <f t="shared" si="5"/>
        <v>57.54</v>
      </c>
      <c r="J67" s="2">
        <f t="shared" si="3"/>
        <v>65.677999999999997</v>
      </c>
      <c r="K67" s="1" t="str">
        <f t="shared" si="6"/>
        <v>D</v>
      </c>
      <c r="M67"/>
    </row>
    <row r="68" spans="1:13">
      <c r="A68" s="1">
        <v>64</v>
      </c>
      <c r="B68" s="11">
        <v>91</v>
      </c>
      <c r="C68" s="11">
        <v>88.5</v>
      </c>
      <c r="D68" s="11">
        <v>95</v>
      </c>
      <c r="E68" s="11">
        <v>100</v>
      </c>
      <c r="F68" s="11">
        <f t="shared" si="4"/>
        <v>94.5</v>
      </c>
      <c r="G68" s="11">
        <v>80.77</v>
      </c>
      <c r="H68" s="11">
        <v>76</v>
      </c>
      <c r="I68" s="11">
        <f t="shared" si="5"/>
        <v>83.384999999999991</v>
      </c>
      <c r="J68" s="2">
        <f t="shared" si="3"/>
        <v>83.519499999999994</v>
      </c>
      <c r="K68" s="1" t="str">
        <f t="shared" si="6"/>
        <v>B</v>
      </c>
      <c r="M68"/>
    </row>
    <row r="69" spans="1:13">
      <c r="A69" s="1">
        <v>65</v>
      </c>
      <c r="B69" s="11">
        <v>88.142857142857139</v>
      </c>
      <c r="C69" s="11">
        <v>82</v>
      </c>
      <c r="D69" s="11">
        <v>93</v>
      </c>
      <c r="E69" s="11">
        <v>100</v>
      </c>
      <c r="F69" s="11">
        <f t="shared" si="4"/>
        <v>91.666666666666657</v>
      </c>
      <c r="G69" s="11">
        <v>88.46</v>
      </c>
      <c r="H69" s="11">
        <v>64</v>
      </c>
      <c r="I69" s="11">
        <f t="shared" si="5"/>
        <v>81.22999999999999</v>
      </c>
      <c r="J69" s="2">
        <f t="shared" si="3"/>
        <v>81.156238095238081</v>
      </c>
      <c r="K69" s="1" t="str">
        <f t="shared" si="6"/>
        <v>B</v>
      </c>
      <c r="M69"/>
    </row>
    <row r="70" spans="1:13">
      <c r="A70" s="1">
        <v>66</v>
      </c>
      <c r="B70" s="11">
        <v>88.142857142857139</v>
      </c>
      <c r="C70" s="11">
        <v>88</v>
      </c>
      <c r="D70" s="11">
        <v>100</v>
      </c>
      <c r="E70" s="11">
        <v>100</v>
      </c>
      <c r="F70" s="11">
        <f t="shared" si="4"/>
        <v>96</v>
      </c>
      <c r="G70" s="11">
        <v>69.23</v>
      </c>
      <c r="H70" s="11">
        <v>68</v>
      </c>
      <c r="I70" s="11">
        <f t="shared" si="5"/>
        <v>73.615000000000009</v>
      </c>
      <c r="J70" s="2">
        <f t="shared" si="3"/>
        <v>76.259071428571431</v>
      </c>
      <c r="K70" s="1" t="str">
        <f t="shared" si="6"/>
        <v>C</v>
      </c>
      <c r="M70"/>
    </row>
    <row r="71" spans="1:13">
      <c r="A71" s="1">
        <v>67</v>
      </c>
      <c r="B71" s="11">
        <v>92</v>
      </c>
      <c r="C71" s="11">
        <v>78.5</v>
      </c>
      <c r="D71" s="11">
        <v>100</v>
      </c>
      <c r="E71" s="11">
        <v>100</v>
      </c>
      <c r="F71" s="11">
        <f t="shared" si="4"/>
        <v>92.833333333333329</v>
      </c>
      <c r="G71" s="11">
        <v>73.08</v>
      </c>
      <c r="H71" s="11">
        <v>64</v>
      </c>
      <c r="I71" s="11">
        <f t="shared" si="5"/>
        <v>73.539999999999992</v>
      </c>
      <c r="J71" s="2">
        <f t="shared" si="3"/>
        <v>76.661333333333332</v>
      </c>
      <c r="K71" s="1" t="str">
        <f t="shared" si="6"/>
        <v>C</v>
      </c>
      <c r="M71"/>
    </row>
    <row r="72" spans="1:13">
      <c r="A72" s="1">
        <v>68</v>
      </c>
      <c r="B72" s="11">
        <v>80.428571428571431</v>
      </c>
      <c r="C72" s="11">
        <v>73</v>
      </c>
      <c r="D72" s="11">
        <v>90</v>
      </c>
      <c r="E72" s="11">
        <v>96</v>
      </c>
      <c r="F72" s="11">
        <f t="shared" si="4"/>
        <v>86.333333333333329</v>
      </c>
      <c r="G72" s="11">
        <v>61.54</v>
      </c>
      <c r="H72" s="11">
        <v>84</v>
      </c>
      <c r="I72" s="11">
        <f t="shared" si="5"/>
        <v>77.77</v>
      </c>
      <c r="J72" s="2">
        <f t="shared" si="3"/>
        <v>76.658047619047622</v>
      </c>
      <c r="K72" s="1" t="str">
        <f t="shared" si="6"/>
        <v>C</v>
      </c>
      <c r="M72"/>
    </row>
    <row r="73" spans="1:13">
      <c r="A73" s="1">
        <v>69</v>
      </c>
      <c r="B73" s="11">
        <v>80.428571428571431</v>
      </c>
      <c r="C73" s="11">
        <v>97</v>
      </c>
      <c r="D73" s="11">
        <v>70</v>
      </c>
      <c r="E73" s="11">
        <v>96</v>
      </c>
      <c r="F73" s="11">
        <f t="shared" ref="F73:F104" si="7">SUM(C73:E73)/$F$4*100</f>
        <v>87.666666666666671</v>
      </c>
      <c r="G73" s="11">
        <v>73.08</v>
      </c>
      <c r="H73" s="11">
        <v>48</v>
      </c>
      <c r="I73" s="11">
        <f t="shared" ref="I73:I104" si="8">IF(AVERAGE(G73:H73)&lt;95,AVERAGE(G73:H73)+5,100)</f>
        <v>65.539999999999992</v>
      </c>
      <c r="J73" s="2">
        <f t="shared" si="3"/>
        <v>68.230380952380955</v>
      </c>
      <c r="K73" s="1" t="str">
        <f t="shared" ref="K73:K104" si="9">IF(J73&gt;$L$4,"A",IF(J73&gt;$L$5,"B",IF(J73&gt;$L$6,"C",IF(J73&gt;$L$7,"D","F"))))</f>
        <v>D</v>
      </c>
      <c r="M73"/>
    </row>
    <row r="74" spans="1:13">
      <c r="A74" s="1">
        <v>70</v>
      </c>
      <c r="B74" s="11">
        <v>80.785714285714278</v>
      </c>
      <c r="C74" s="11"/>
      <c r="D74" s="11"/>
      <c r="E74" s="11">
        <v>92</v>
      </c>
      <c r="F74" s="11">
        <f t="shared" si="7"/>
        <v>30.666666666666664</v>
      </c>
      <c r="G74" s="11">
        <v>38.46</v>
      </c>
      <c r="H74" s="11">
        <v>20</v>
      </c>
      <c r="I74" s="11">
        <f t="shared" si="8"/>
        <v>34.230000000000004</v>
      </c>
      <c r="J74" s="2">
        <f t="shared" ref="J74:J75" si="10">(B74/100*$B$3+F74/100*$F$3+G74/$G$4*$G$3+H74/$H$4*$H$3+I74/$I$4*$I$3)/$J$3*100</f>
        <v>40.684809523809527</v>
      </c>
      <c r="K74" s="1" t="str">
        <f t="shared" si="9"/>
        <v>F</v>
      </c>
      <c r="M74"/>
    </row>
    <row r="75" spans="1:13">
      <c r="A75" s="1">
        <v>71</v>
      </c>
      <c r="B75" s="11">
        <v>80.785714285714278</v>
      </c>
      <c r="C75" s="11">
        <v>100</v>
      </c>
      <c r="D75" s="11">
        <v>63</v>
      </c>
      <c r="E75" s="11">
        <v>92</v>
      </c>
      <c r="F75" s="11">
        <f t="shared" si="7"/>
        <v>85</v>
      </c>
      <c r="G75" s="11">
        <v>57.69</v>
      </c>
      <c r="H75" s="11">
        <v>36</v>
      </c>
      <c r="I75" s="11">
        <f t="shared" si="8"/>
        <v>51.844999999999999</v>
      </c>
      <c r="J75" s="2">
        <f t="shared" si="10"/>
        <v>58.448642857142865</v>
      </c>
      <c r="K75" s="1" t="str">
        <f t="shared" si="9"/>
        <v>F</v>
      </c>
      <c r="M75"/>
    </row>
  </sheetData>
  <sheetProtection selectLockedCells="1" selectUnlockedCells="1"/>
  <printOptions gridLines="1"/>
  <pageMargins left="0.5" right="0.5" top="0.75" bottom="0.5" header="0.51180555555555551" footer="0.51180555555555551"/>
  <pageSetup scale="8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pane ySplit="8" topLeftCell="A9" activePane="bottomLeft" state="frozen"/>
      <selection pane="bottomLeft" activeCell="A8" sqref="A8"/>
    </sheetView>
  </sheetViews>
  <sheetFormatPr defaultRowHeight="13.2"/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/>
      <c r="H1" s="4" t="s">
        <v>6</v>
      </c>
      <c r="I1" s="4" t="s">
        <v>7</v>
      </c>
      <c r="J1" s="4" t="s">
        <v>8</v>
      </c>
      <c r="K1" s="4" t="s">
        <v>9</v>
      </c>
      <c r="L1" s="6" t="s">
        <v>10</v>
      </c>
      <c r="M1" s="7"/>
      <c r="O1" s="1"/>
      <c r="P1" s="11"/>
    </row>
    <row r="2" spans="1:16">
      <c r="A2" s="4" t="s">
        <v>18</v>
      </c>
      <c r="B2" s="4" t="s">
        <v>20</v>
      </c>
      <c r="C2" s="4" t="s">
        <v>22</v>
      </c>
      <c r="D2" s="4" t="s">
        <v>23</v>
      </c>
      <c r="E2" s="4" t="s">
        <v>24</v>
      </c>
      <c r="F2" s="4" t="s">
        <v>25</v>
      </c>
      <c r="G2" s="5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6"/>
      <c r="M2" s="7"/>
      <c r="O2" s="1"/>
      <c r="P2" s="11"/>
    </row>
    <row r="3" spans="1:16">
      <c r="A3" s="9" t="s">
        <v>35</v>
      </c>
      <c r="B3" s="1"/>
      <c r="C3" s="1"/>
      <c r="D3" s="1"/>
      <c r="E3" s="1"/>
      <c r="F3" s="1"/>
      <c r="G3" s="10"/>
      <c r="H3" s="1"/>
      <c r="I3" s="1"/>
      <c r="J3" s="1"/>
      <c r="K3" s="1"/>
      <c r="L3" s="11">
        <v>20</v>
      </c>
      <c r="M3" s="11"/>
      <c r="O3" s="1"/>
      <c r="P3" s="11"/>
    </row>
    <row r="4" spans="1:16">
      <c r="A4" s="9" t="s">
        <v>37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0">
        <v>100</v>
      </c>
      <c r="H4" s="1">
        <v>100</v>
      </c>
      <c r="I4" s="1">
        <v>100</v>
      </c>
      <c r="J4" s="1"/>
      <c r="K4" s="1"/>
      <c r="L4" s="11">
        <f>B4+SUM(C4:F4)+SUM(H4:K4)</f>
        <v>700</v>
      </c>
      <c r="M4" s="11"/>
      <c r="O4" s="1"/>
      <c r="P4" s="11"/>
    </row>
    <row r="5" spans="1:16">
      <c r="A5" s="13" t="s">
        <v>39</v>
      </c>
      <c r="B5" s="11">
        <f t="shared" ref="B5:L5" si="0">MAX(B9:B21)</f>
        <v>100</v>
      </c>
      <c r="C5" s="11">
        <f>MAX(C9:C21)</f>
        <v>100</v>
      </c>
      <c r="D5" s="11">
        <f>MAX(D9:D21)</f>
        <v>100</v>
      </c>
      <c r="E5" s="11">
        <f t="shared" si="0"/>
        <v>100</v>
      </c>
      <c r="F5" s="11">
        <f t="shared" si="0"/>
        <v>100</v>
      </c>
      <c r="G5" s="11">
        <f t="shared" si="0"/>
        <v>100</v>
      </c>
      <c r="H5" s="11">
        <f t="shared" si="0"/>
        <v>100</v>
      </c>
      <c r="I5" s="11">
        <f t="shared" si="0"/>
        <v>99</v>
      </c>
      <c r="J5" s="11">
        <f t="shared" si="0"/>
        <v>0</v>
      </c>
      <c r="K5" s="11">
        <f t="shared" si="0"/>
        <v>0</v>
      </c>
      <c r="L5" s="11">
        <f t="shared" si="0"/>
        <v>99</v>
      </c>
      <c r="M5" s="11"/>
      <c r="O5" s="1"/>
      <c r="P5" s="11"/>
    </row>
    <row r="6" spans="1:16">
      <c r="A6" s="13" t="s">
        <v>41</v>
      </c>
      <c r="B6" s="11">
        <f t="shared" ref="B6:L6" si="1">AVERAGE(B9:B21)</f>
        <v>96.461538461538467</v>
      </c>
      <c r="C6" s="11">
        <f>AVERAGE(C9:C21)</f>
        <v>89.038461538461533</v>
      </c>
      <c r="D6" s="11">
        <f>AVERAGE(D9:D21)</f>
        <v>90.07692307692308</v>
      </c>
      <c r="E6" s="11">
        <f t="shared" si="1"/>
        <v>95.230769230769226</v>
      </c>
      <c r="F6" s="11">
        <f t="shared" si="1"/>
        <v>95.538461538461533</v>
      </c>
      <c r="G6" s="11">
        <f t="shared" si="1"/>
        <v>98.307692307692307</v>
      </c>
      <c r="H6" s="11">
        <f t="shared" si="1"/>
        <v>87.92307692307692</v>
      </c>
      <c r="I6" s="11">
        <f t="shared" si="1"/>
        <v>90.384615384615387</v>
      </c>
      <c r="J6" s="11" t="e">
        <f t="shared" si="1"/>
        <v>#DIV/0!</v>
      </c>
      <c r="K6" s="11" t="e">
        <f t="shared" si="1"/>
        <v>#DIV/0!</v>
      </c>
      <c r="L6" s="11">
        <f t="shared" si="1"/>
        <v>92.093406593406598</v>
      </c>
      <c r="M6" s="11"/>
      <c r="O6" s="1"/>
      <c r="P6" s="11"/>
    </row>
    <row r="7" spans="1:16">
      <c r="A7" s="9" t="s">
        <v>43</v>
      </c>
      <c r="B7" s="11">
        <f>MIN(B9:B26)</f>
        <v>79</v>
      </c>
      <c r="C7" s="11">
        <f>MIN(C9:C26)</f>
        <v>44</v>
      </c>
      <c r="D7" s="11">
        <f t="shared" ref="D7:L7" si="2">MIN(D9:D26)</f>
        <v>49</v>
      </c>
      <c r="E7" s="11">
        <f t="shared" si="2"/>
        <v>88</v>
      </c>
      <c r="F7" s="11">
        <f t="shared" si="2"/>
        <v>85</v>
      </c>
      <c r="G7" s="11">
        <f t="shared" si="2"/>
        <v>92</v>
      </c>
      <c r="H7" s="11">
        <f t="shared" si="2"/>
        <v>30</v>
      </c>
      <c r="I7" s="11">
        <f t="shared" si="2"/>
        <v>64</v>
      </c>
      <c r="J7" s="11">
        <f t="shared" si="2"/>
        <v>0</v>
      </c>
      <c r="K7" s="11">
        <f t="shared" si="2"/>
        <v>0</v>
      </c>
      <c r="L7" s="11">
        <f t="shared" si="2"/>
        <v>68.857142857142861</v>
      </c>
      <c r="M7" s="11"/>
      <c r="O7" s="1"/>
      <c r="P7" s="11"/>
    </row>
    <row r="8" spans="1:16">
      <c r="M8" s="2"/>
      <c r="O8" s="1"/>
      <c r="P8" s="11"/>
    </row>
    <row r="9" spans="1:16">
      <c r="A9" s="19">
        <v>1</v>
      </c>
      <c r="B9" s="17">
        <v>100</v>
      </c>
      <c r="C9" s="17">
        <v>98</v>
      </c>
      <c r="D9" s="17">
        <v>98</v>
      </c>
      <c r="E9" s="17">
        <v>99</v>
      </c>
      <c r="F9" s="17">
        <v>100</v>
      </c>
      <c r="G9" s="17">
        <v>98</v>
      </c>
      <c r="H9" s="17">
        <v>90</v>
      </c>
      <c r="I9" s="17">
        <v>98</v>
      </c>
      <c r="J9" s="17"/>
      <c r="K9" s="17"/>
      <c r="L9" s="11">
        <f>(SUM(B9:F9)+SUM(H9:K9))/$L$4*100</f>
        <v>97.571428571428569</v>
      </c>
      <c r="M9" s="11"/>
      <c r="O9" s="1"/>
      <c r="P9" s="11"/>
    </row>
    <row r="10" spans="1:16">
      <c r="A10" s="19">
        <v>2</v>
      </c>
      <c r="B10" s="17">
        <v>79</v>
      </c>
      <c r="C10" s="17">
        <v>99</v>
      </c>
      <c r="D10" s="17">
        <v>90</v>
      </c>
      <c r="E10" s="17">
        <v>88</v>
      </c>
      <c r="F10" s="17">
        <v>100</v>
      </c>
      <c r="G10" s="17">
        <v>100</v>
      </c>
      <c r="H10" s="17">
        <v>100</v>
      </c>
      <c r="I10" s="17">
        <v>76</v>
      </c>
      <c r="J10" s="17"/>
      <c r="K10" s="17"/>
      <c r="L10" s="11">
        <f t="shared" ref="L10:L26" si="3">(SUM(B10:F10)+SUM(H10:K10))/$L$4*100</f>
        <v>90.285714285714278</v>
      </c>
      <c r="M10" s="11"/>
      <c r="O10" s="1"/>
      <c r="P10" s="11"/>
    </row>
    <row r="11" spans="1:16">
      <c r="A11" s="19">
        <v>3</v>
      </c>
      <c r="B11" s="17">
        <v>100</v>
      </c>
      <c r="C11" s="17">
        <v>90</v>
      </c>
      <c r="D11" s="17">
        <v>95</v>
      </c>
      <c r="E11" s="17">
        <v>99</v>
      </c>
      <c r="F11" s="17">
        <v>98</v>
      </c>
      <c r="G11" s="17">
        <v>98</v>
      </c>
      <c r="H11" s="17">
        <v>86</v>
      </c>
      <c r="I11" s="17">
        <v>96</v>
      </c>
      <c r="J11" s="17"/>
      <c r="K11" s="17"/>
      <c r="L11" s="11">
        <f t="shared" si="3"/>
        <v>94.857142857142861</v>
      </c>
      <c r="M11" s="11"/>
      <c r="O11" s="1"/>
      <c r="P11" s="11"/>
    </row>
    <row r="12" spans="1:16">
      <c r="A12" s="19">
        <v>4</v>
      </c>
      <c r="B12" s="17">
        <v>100</v>
      </c>
      <c r="C12" s="17">
        <v>100</v>
      </c>
      <c r="D12" s="17">
        <v>100</v>
      </c>
      <c r="E12" s="17">
        <v>96</v>
      </c>
      <c r="F12" s="17">
        <v>98</v>
      </c>
      <c r="G12" s="17">
        <v>96</v>
      </c>
      <c r="H12" s="17">
        <v>100</v>
      </c>
      <c r="I12" s="17">
        <v>99</v>
      </c>
      <c r="J12" s="17"/>
      <c r="K12" s="17"/>
      <c r="L12" s="11">
        <f t="shared" si="3"/>
        <v>99</v>
      </c>
      <c r="M12" s="11"/>
      <c r="O12" s="1"/>
      <c r="P12" s="11"/>
    </row>
    <row r="13" spans="1:16">
      <c r="A13" s="19">
        <v>5</v>
      </c>
      <c r="B13" s="17">
        <v>87</v>
      </c>
      <c r="C13" s="17">
        <v>77</v>
      </c>
      <c r="D13" s="17">
        <v>50</v>
      </c>
      <c r="E13" s="17">
        <v>98</v>
      </c>
      <c r="F13" s="17">
        <v>90</v>
      </c>
      <c r="G13" s="17">
        <v>96</v>
      </c>
      <c r="H13" s="17">
        <v>78</v>
      </c>
      <c r="I13" s="17">
        <v>83</v>
      </c>
      <c r="J13" s="17"/>
      <c r="K13" s="17"/>
      <c r="L13" s="11">
        <f t="shared" si="3"/>
        <v>80.428571428571431</v>
      </c>
      <c r="M13" s="11"/>
      <c r="O13" s="1"/>
      <c r="P13" s="11"/>
    </row>
    <row r="14" spans="1:16">
      <c r="A14" s="19">
        <v>6</v>
      </c>
      <c r="B14" s="17">
        <v>100</v>
      </c>
      <c r="C14" s="17">
        <v>79</v>
      </c>
      <c r="D14" s="17">
        <v>80</v>
      </c>
      <c r="E14" s="17">
        <v>95</v>
      </c>
      <c r="F14" s="17">
        <v>97</v>
      </c>
      <c r="G14" s="17">
        <v>100</v>
      </c>
      <c r="H14" s="17">
        <v>97</v>
      </c>
      <c r="I14" s="17">
        <v>75</v>
      </c>
      <c r="J14" s="17"/>
      <c r="K14" s="17"/>
      <c r="L14" s="11">
        <f t="shared" si="3"/>
        <v>89</v>
      </c>
      <c r="M14" s="11"/>
      <c r="O14" s="1"/>
      <c r="P14" s="11"/>
    </row>
    <row r="15" spans="1:16">
      <c r="A15" s="19">
        <v>7</v>
      </c>
      <c r="B15" s="17">
        <v>98</v>
      </c>
      <c r="C15" s="17">
        <v>94.5</v>
      </c>
      <c r="D15" s="17">
        <v>96</v>
      </c>
      <c r="E15" s="17">
        <v>93</v>
      </c>
      <c r="F15" s="17">
        <v>87</v>
      </c>
      <c r="G15" s="17">
        <v>94</v>
      </c>
      <c r="H15" s="17">
        <v>97</v>
      </c>
      <c r="I15" s="17">
        <v>80</v>
      </c>
      <c r="J15" s="17"/>
      <c r="K15" s="17"/>
      <c r="L15" s="11">
        <f t="shared" si="3"/>
        <v>92.214285714285722</v>
      </c>
      <c r="M15" s="11"/>
      <c r="O15" s="1"/>
      <c r="P15" s="11"/>
    </row>
    <row r="16" spans="1:16">
      <c r="A16" s="19">
        <v>8</v>
      </c>
      <c r="B16" s="17">
        <v>99</v>
      </c>
      <c r="C16" s="17">
        <v>85</v>
      </c>
      <c r="D16" s="17">
        <v>89</v>
      </c>
      <c r="E16" s="17">
        <v>89</v>
      </c>
      <c r="F16" s="17">
        <v>87</v>
      </c>
      <c r="G16" s="17">
        <v>100</v>
      </c>
      <c r="H16" s="17">
        <v>76</v>
      </c>
      <c r="I16" s="17">
        <v>92</v>
      </c>
      <c r="J16" s="17"/>
      <c r="K16" s="17"/>
      <c r="L16" s="11">
        <f t="shared" si="3"/>
        <v>88.142857142857139</v>
      </c>
      <c r="M16" s="11"/>
      <c r="O16" s="1"/>
      <c r="P16" s="11"/>
    </row>
    <row r="17" spans="1:16">
      <c r="A17" s="19">
        <v>9</v>
      </c>
      <c r="B17" s="17">
        <v>98</v>
      </c>
      <c r="C17" s="17">
        <v>69</v>
      </c>
      <c r="D17" s="17">
        <v>100</v>
      </c>
      <c r="E17" s="17">
        <v>92</v>
      </c>
      <c r="F17" s="17">
        <v>100</v>
      </c>
      <c r="G17" s="17">
        <v>100</v>
      </c>
      <c r="H17" s="17">
        <v>85</v>
      </c>
      <c r="I17" s="17">
        <v>93</v>
      </c>
      <c r="J17" s="17"/>
      <c r="K17" s="17"/>
      <c r="L17" s="11">
        <f t="shared" si="3"/>
        <v>91</v>
      </c>
      <c r="M17" s="11"/>
      <c r="O17" s="1"/>
      <c r="P17" s="11"/>
    </row>
    <row r="18" spans="1:16">
      <c r="A18" s="19">
        <v>10</v>
      </c>
      <c r="B18" s="17">
        <v>100</v>
      </c>
      <c r="C18" s="17">
        <v>94</v>
      </c>
      <c r="D18" s="17">
        <v>91</v>
      </c>
      <c r="E18" s="17">
        <v>90</v>
      </c>
      <c r="F18" s="17">
        <v>98</v>
      </c>
      <c r="G18" s="17">
        <v>100</v>
      </c>
      <c r="H18" s="17">
        <v>88</v>
      </c>
      <c r="I18" s="17">
        <v>96</v>
      </c>
      <c r="J18" s="17"/>
      <c r="K18" s="17"/>
      <c r="L18" s="11">
        <f t="shared" si="3"/>
        <v>93.857142857142861</v>
      </c>
      <c r="M18" s="11"/>
      <c r="O18" s="1"/>
      <c r="P18" s="11"/>
    </row>
    <row r="19" spans="1:16">
      <c r="A19" s="19">
        <v>11</v>
      </c>
      <c r="B19" s="17">
        <v>98</v>
      </c>
      <c r="C19" s="17">
        <v>94</v>
      </c>
      <c r="D19" s="17">
        <v>95</v>
      </c>
      <c r="E19" s="17">
        <v>100</v>
      </c>
      <c r="F19" s="17">
        <v>87</v>
      </c>
      <c r="G19" s="17">
        <v>96</v>
      </c>
      <c r="H19" s="17">
        <v>88</v>
      </c>
      <c r="I19" s="17">
        <v>97</v>
      </c>
      <c r="J19" s="17"/>
      <c r="K19" s="17"/>
      <c r="L19" s="11">
        <f t="shared" si="3"/>
        <v>94.142857142857139</v>
      </c>
      <c r="M19" s="11"/>
      <c r="O19" s="1"/>
      <c r="P19" s="11"/>
    </row>
    <row r="20" spans="1:16">
      <c r="A20" s="19">
        <v>12</v>
      </c>
      <c r="B20" s="17">
        <v>100</v>
      </c>
      <c r="C20" s="17">
        <v>96</v>
      </c>
      <c r="D20" s="17">
        <v>95</v>
      </c>
      <c r="E20" s="17">
        <v>99</v>
      </c>
      <c r="F20" s="17">
        <v>100</v>
      </c>
      <c r="G20" s="17">
        <v>100</v>
      </c>
      <c r="H20" s="17">
        <v>58</v>
      </c>
      <c r="I20" s="17">
        <v>96</v>
      </c>
      <c r="J20" s="17"/>
      <c r="K20" s="17"/>
      <c r="L20" s="11">
        <f t="shared" si="3"/>
        <v>92</v>
      </c>
      <c r="M20" s="11"/>
      <c r="O20" s="1"/>
      <c r="P20" s="11"/>
    </row>
    <row r="21" spans="1:16">
      <c r="A21" s="19">
        <v>13</v>
      </c>
      <c r="B21" s="17">
        <v>95</v>
      </c>
      <c r="C21" s="17">
        <v>82</v>
      </c>
      <c r="D21" s="17">
        <v>92</v>
      </c>
      <c r="E21" s="17">
        <v>100</v>
      </c>
      <c r="F21" s="17">
        <v>100</v>
      </c>
      <c r="G21" s="17">
        <v>100</v>
      </c>
      <c r="H21" s="17">
        <v>100</v>
      </c>
      <c r="I21" s="17">
        <v>94</v>
      </c>
      <c r="J21" s="17"/>
      <c r="K21" s="17"/>
      <c r="L21" s="11">
        <f t="shared" si="3"/>
        <v>94.714285714285722</v>
      </c>
      <c r="M21" s="11"/>
      <c r="O21" s="1"/>
      <c r="P21" s="11"/>
    </row>
    <row r="22" spans="1:16">
      <c r="A22" s="19">
        <v>14</v>
      </c>
      <c r="B22" s="17">
        <v>99</v>
      </c>
      <c r="C22" s="17">
        <v>44</v>
      </c>
      <c r="D22" s="17">
        <v>49</v>
      </c>
      <c r="E22" s="17">
        <v>94</v>
      </c>
      <c r="F22" s="17">
        <v>90</v>
      </c>
      <c r="G22" s="17">
        <v>100</v>
      </c>
      <c r="H22" s="17">
        <v>30</v>
      </c>
      <c r="I22" s="17">
        <v>76</v>
      </c>
      <c r="L22" s="11">
        <f t="shared" si="3"/>
        <v>68.857142857142861</v>
      </c>
      <c r="O22" s="1"/>
      <c r="P22" s="11"/>
    </row>
    <row r="23" spans="1:16">
      <c r="A23" s="19">
        <v>15</v>
      </c>
      <c r="B23" s="17">
        <v>100</v>
      </c>
      <c r="C23" s="17">
        <v>97</v>
      </c>
      <c r="D23" s="17">
        <v>70</v>
      </c>
      <c r="E23" s="17">
        <v>95</v>
      </c>
      <c r="F23" s="17">
        <v>100</v>
      </c>
      <c r="G23" s="17">
        <v>93</v>
      </c>
      <c r="H23" s="17">
        <v>97</v>
      </c>
      <c r="I23" s="17">
        <v>83</v>
      </c>
      <c r="L23" s="11">
        <f t="shared" si="3"/>
        <v>91.714285714285708</v>
      </c>
      <c r="O23" s="1"/>
      <c r="P23" s="11"/>
    </row>
    <row r="24" spans="1:16">
      <c r="A24" s="19">
        <v>16</v>
      </c>
      <c r="B24" s="17">
        <v>99</v>
      </c>
      <c r="C24" s="17">
        <v>98.5</v>
      </c>
      <c r="D24" s="17">
        <v>94</v>
      </c>
      <c r="E24" s="17">
        <v>94</v>
      </c>
      <c r="F24" s="17">
        <v>94</v>
      </c>
      <c r="G24" s="17">
        <v>92</v>
      </c>
      <c r="H24" s="17">
        <v>88</v>
      </c>
      <c r="I24" s="17">
        <v>82</v>
      </c>
      <c r="L24" s="11">
        <f t="shared" si="3"/>
        <v>92.785714285714278</v>
      </c>
      <c r="O24" s="1"/>
      <c r="P24" s="11"/>
    </row>
    <row r="25" spans="1:16">
      <c r="A25" s="19">
        <v>17</v>
      </c>
      <c r="B25" s="17">
        <v>98</v>
      </c>
      <c r="C25" s="17">
        <v>88</v>
      </c>
      <c r="D25" s="17">
        <v>75</v>
      </c>
      <c r="E25" s="17">
        <v>97</v>
      </c>
      <c r="F25" s="17">
        <v>85</v>
      </c>
      <c r="G25" s="17">
        <v>97</v>
      </c>
      <c r="H25" s="17">
        <v>97</v>
      </c>
      <c r="I25" s="17">
        <v>83</v>
      </c>
      <c r="L25" s="11">
        <f t="shared" si="3"/>
        <v>89</v>
      </c>
      <c r="O25" s="1"/>
      <c r="P25" s="11"/>
    </row>
    <row r="26" spans="1:16">
      <c r="A26" s="19">
        <v>18</v>
      </c>
      <c r="B26" s="17">
        <v>83</v>
      </c>
      <c r="C26" s="17">
        <v>84.5</v>
      </c>
      <c r="D26" s="17">
        <v>75</v>
      </c>
      <c r="E26" s="17">
        <v>91</v>
      </c>
      <c r="F26" s="17">
        <v>91</v>
      </c>
      <c r="G26" s="17">
        <v>92</v>
      </c>
      <c r="H26" s="17">
        <v>77</v>
      </c>
      <c r="I26" s="17">
        <v>64</v>
      </c>
      <c r="L26" s="11">
        <f t="shared" si="3"/>
        <v>80.785714285714278</v>
      </c>
      <c r="O26" s="1"/>
      <c r="P26" s="11"/>
    </row>
    <row r="27" spans="1:16">
      <c r="A27" s="17"/>
      <c r="O27" s="1"/>
      <c r="P27" s="11"/>
    </row>
    <row r="28" spans="1:16">
      <c r="A28" s="17"/>
      <c r="O28" s="1"/>
      <c r="P28" s="11"/>
    </row>
    <row r="29" spans="1:16">
      <c r="A29" s="17"/>
      <c r="O29" s="1"/>
      <c r="P29" s="11"/>
    </row>
    <row r="30" spans="1:16">
      <c r="A30" s="17"/>
      <c r="O30" s="1"/>
      <c r="P30" s="11"/>
    </row>
    <row r="31" spans="1:16">
      <c r="A31" s="17"/>
      <c r="O31" s="1"/>
      <c r="P31" s="11"/>
    </row>
    <row r="32" spans="1:16">
      <c r="A32" s="17"/>
      <c r="O32" s="1"/>
      <c r="P32" s="11"/>
    </row>
    <row r="33" spans="15:16">
      <c r="O33" s="1"/>
      <c r="P33" s="11"/>
    </row>
    <row r="34" spans="15:16">
      <c r="O34" s="1"/>
      <c r="P34" s="11"/>
    </row>
    <row r="35" spans="15:16">
      <c r="O35" s="1"/>
      <c r="P35" s="11"/>
    </row>
    <row r="36" spans="15:16">
      <c r="O36" s="1"/>
      <c r="P3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MECH417 Grades</vt:lpstr>
      <vt:lpstr>Group HMWK&amp;Lab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David Alciatore</cp:lastModifiedBy>
  <dcterms:created xsi:type="dcterms:W3CDTF">2012-12-16T03:55:08Z</dcterms:created>
  <dcterms:modified xsi:type="dcterms:W3CDTF">2019-11-20T23:17:14Z</dcterms:modified>
</cp:coreProperties>
</file>