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Problem Statement" sheetId="1" r:id="rId1"/>
    <sheet name="Adv-Disp Calculations" sheetId="2" r:id="rId2"/>
    <sheet name="Output Summary" sheetId="3" r:id="rId3"/>
    <sheet name="Output Chart" sheetId="4" r:id="rId4"/>
    <sheet name="Validation" sheetId="5" r:id="rId5"/>
    <sheet name="Validation Chart" sheetId="6" r:id="rId6"/>
  </sheets>
  <definedNames>
    <definedName name="gravity">#REF!</definedName>
    <definedName name="h">#REF!</definedName>
    <definedName name="nu">#REF!</definedName>
    <definedName name="_xlnm.Print_Area" localSheetId="0">'Problem Statement'!$A$1:$B$19</definedName>
    <definedName name="_xlnm.Print_Titles" localSheetId="0">'Problem Statement'!$1:$1</definedName>
    <definedName name="Qt">#REF!</definedName>
    <definedName name="rhow">#REF!</definedName>
    <definedName name="tc">#REF!</definedName>
    <definedName name="temperature">#REF!</definedName>
    <definedName name="v">#REF!</definedName>
    <definedName name="Vr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<sst xmlns="http://schemas.openxmlformats.org/spreadsheetml/2006/main" count="140" uniqueCount="108">
  <si>
    <t>Advection-Dispersion: Output Summary</t>
  </si>
  <si>
    <t>Computed Concentration Profile Times Series</t>
  </si>
  <si>
    <t>Simulation</t>
  </si>
  <si>
    <t>Concentration (mg/L)</t>
  </si>
  <si>
    <t>Distance Downstream (m)</t>
  </si>
  <si>
    <t>Time (s)</t>
  </si>
  <si>
    <t>Upstream Boundary</t>
  </si>
  <si>
    <t>Station 1</t>
  </si>
  <si>
    <t>Station 2</t>
  </si>
  <si>
    <t>Station 3</t>
  </si>
  <si>
    <t>Station 4</t>
  </si>
  <si>
    <t>Advection-Dispersion Calculations</t>
  </si>
  <si>
    <t>Use these tables to enter model parameters and controls.  Button to begin computations near the lower right corner of this worksheet</t>
  </si>
  <si>
    <t>Model Inputs and Simulation Controls</t>
  </si>
  <si>
    <t>Model Parameters Computed from Specified Inputs and Controls</t>
  </si>
  <si>
    <t>Parameter</t>
  </si>
  <si>
    <t>Symbol</t>
  </si>
  <si>
    <t>Value</t>
  </si>
  <si>
    <t>Units</t>
  </si>
  <si>
    <t>Equation</t>
  </si>
  <si>
    <t>Bedslope</t>
  </si>
  <si>
    <r>
      <t>S</t>
    </r>
    <r>
      <rPr>
        <vertAlign val="subscript"/>
        <sz val="12"/>
        <rFont val="Arial"/>
        <family val="2"/>
      </rPr>
      <t>o</t>
    </r>
  </si>
  <si>
    <t>dimensionless</t>
  </si>
  <si>
    <t>Shear Velocity</t>
  </si>
  <si>
    <r>
      <t>u</t>
    </r>
    <r>
      <rPr>
        <vertAlign val="subscript"/>
        <sz val="12"/>
        <rFont val="Arial"/>
        <family val="2"/>
      </rPr>
      <t>*</t>
    </r>
  </si>
  <si>
    <r>
      <t>u</t>
    </r>
    <r>
      <rPr>
        <vertAlign val="subscript"/>
        <sz val="12"/>
        <rFont val="Arial"/>
        <family val="2"/>
      </rPr>
      <t>*</t>
    </r>
    <r>
      <rPr>
        <sz val="12"/>
        <rFont val="Arial"/>
        <family val="2"/>
      </rPr>
      <t xml:space="preserve"> = (ghS</t>
    </r>
    <r>
      <rPr>
        <vertAlign val="subscript"/>
        <sz val="12"/>
        <rFont val="Arial"/>
        <family val="2"/>
      </rPr>
      <t>o</t>
    </r>
    <r>
      <rPr>
        <sz val="12"/>
        <rFont val="Arial"/>
        <family val="2"/>
      </rPr>
      <t>)</t>
    </r>
    <r>
      <rPr>
        <vertAlign val="superscript"/>
        <sz val="12"/>
        <rFont val="Arial"/>
        <family val="2"/>
      </rPr>
      <t>0.5</t>
    </r>
  </si>
  <si>
    <t>Flow Depth</t>
  </si>
  <si>
    <t>h</t>
  </si>
  <si>
    <t>m</t>
  </si>
  <si>
    <t>Physical Dispersion</t>
  </si>
  <si>
    <r>
      <t>K</t>
    </r>
    <r>
      <rPr>
        <vertAlign val="subscript"/>
        <sz val="12"/>
        <rFont val="Arial"/>
        <family val="2"/>
      </rPr>
      <t>d</t>
    </r>
  </si>
  <si>
    <t>m2/s</t>
  </si>
  <si>
    <r>
      <t>K</t>
    </r>
    <r>
      <rPr>
        <vertAlign val="subscript"/>
        <sz val="12"/>
        <rFont val="Arial"/>
        <family val="2"/>
      </rPr>
      <t>d</t>
    </r>
    <r>
      <rPr>
        <sz val="12"/>
        <rFont val="Arial"/>
        <family val="2"/>
      </rPr>
      <t xml:space="preserve"> = 250hu</t>
    </r>
    <r>
      <rPr>
        <vertAlign val="subscript"/>
        <sz val="12"/>
        <rFont val="Arial"/>
        <family val="2"/>
      </rPr>
      <t>*</t>
    </r>
  </si>
  <si>
    <t>Velocity</t>
  </si>
  <si>
    <t>v</t>
  </si>
  <si>
    <t>m/s</t>
  </si>
  <si>
    <t>Numerical Dispersion</t>
  </si>
  <si>
    <r>
      <t>K</t>
    </r>
    <r>
      <rPr>
        <vertAlign val="subscript"/>
        <sz val="12"/>
        <rFont val="Arial"/>
        <family val="2"/>
      </rPr>
      <t>num</t>
    </r>
  </si>
  <si>
    <r>
      <t>K</t>
    </r>
    <r>
      <rPr>
        <vertAlign val="subscript"/>
        <sz val="12"/>
        <rFont val="Arial"/>
        <family val="2"/>
      </rPr>
      <t>num</t>
    </r>
    <r>
      <rPr>
        <sz val="12"/>
        <rFont val="Arial"/>
        <family val="2"/>
      </rPr>
      <t xml:space="preserve"> = v</t>
    </r>
    <r>
      <rPr>
        <sz val="12"/>
        <rFont val="Symbol"/>
        <family val="1"/>
      </rPr>
      <t>D</t>
    </r>
    <r>
      <rPr>
        <sz val="12"/>
        <rFont val="Arial"/>
        <family val="2"/>
      </rPr>
      <t>x/2(1-v</t>
    </r>
    <r>
      <rPr>
        <sz val="12"/>
        <rFont val="Symbol"/>
        <family val="1"/>
      </rPr>
      <t>D</t>
    </r>
    <r>
      <rPr>
        <sz val="12"/>
        <rFont val="Arial"/>
        <family val="2"/>
      </rPr>
      <t>t/</t>
    </r>
    <r>
      <rPr>
        <sz val="12"/>
        <rFont val="Symbol"/>
        <family val="1"/>
      </rPr>
      <t>D</t>
    </r>
    <r>
      <rPr>
        <sz val="12"/>
        <rFont val="Arial"/>
        <family val="2"/>
      </rPr>
      <t>x)</t>
    </r>
  </si>
  <si>
    <t>Total Grid Length</t>
  </si>
  <si>
    <t>L</t>
  </si>
  <si>
    <t>Modeled Dispersion</t>
  </si>
  <si>
    <r>
      <t>K</t>
    </r>
    <r>
      <rPr>
        <vertAlign val="subscript"/>
        <sz val="12"/>
        <rFont val="Arial"/>
        <family val="2"/>
      </rPr>
      <t>mod</t>
    </r>
  </si>
  <si>
    <r>
      <t>K</t>
    </r>
    <r>
      <rPr>
        <vertAlign val="subscript"/>
        <sz val="12"/>
        <rFont val="Arial"/>
        <family val="2"/>
      </rPr>
      <t>mod</t>
    </r>
    <r>
      <rPr>
        <sz val="12"/>
        <rFont val="Arial"/>
        <family val="2"/>
      </rPr>
      <t xml:space="preserve"> = K</t>
    </r>
    <r>
      <rPr>
        <vertAlign val="subscript"/>
        <sz val="12"/>
        <rFont val="Arial"/>
        <family val="2"/>
      </rPr>
      <t>d</t>
    </r>
    <r>
      <rPr>
        <sz val="12"/>
        <rFont val="Arial"/>
        <family val="2"/>
      </rPr>
      <t xml:space="preserve"> - K</t>
    </r>
    <r>
      <rPr>
        <vertAlign val="subscript"/>
        <sz val="12"/>
        <rFont val="Arial"/>
        <family val="2"/>
      </rPr>
      <t>num</t>
    </r>
  </si>
  <si>
    <t>Space Step</t>
  </si>
  <si>
    <r>
      <t>D</t>
    </r>
    <r>
      <rPr>
        <sz val="12"/>
        <rFont val="Arial"/>
        <family val="2"/>
      </rPr>
      <t>x</t>
    </r>
  </si>
  <si>
    <t>Number of Nodes</t>
  </si>
  <si>
    <r>
      <t>N</t>
    </r>
    <r>
      <rPr>
        <vertAlign val="subscript"/>
        <sz val="12"/>
        <rFont val="Arial"/>
        <family val="2"/>
      </rPr>
      <t>nodes</t>
    </r>
  </si>
  <si>
    <t>Simulation Period</t>
  </si>
  <si>
    <r>
      <t>T</t>
    </r>
    <r>
      <rPr>
        <vertAlign val="subscript"/>
        <sz val="12"/>
        <rFont val="Arial"/>
        <family val="2"/>
      </rPr>
      <t>end</t>
    </r>
  </si>
  <si>
    <t>s</t>
  </si>
  <si>
    <t>Number of Time Steps</t>
  </si>
  <si>
    <r>
      <t>N</t>
    </r>
    <r>
      <rPr>
        <vertAlign val="subscript"/>
        <sz val="12"/>
        <rFont val="Arial"/>
        <family val="2"/>
      </rPr>
      <t>times</t>
    </r>
  </si>
  <si>
    <t>Time Step</t>
  </si>
  <si>
    <r>
      <t>D</t>
    </r>
    <r>
      <rPr>
        <sz val="12"/>
        <rFont val="Arial"/>
        <family val="2"/>
      </rPr>
      <t>t</t>
    </r>
  </si>
  <si>
    <t>Number of Printed Outputs</t>
  </si>
  <si>
    <r>
      <t>N</t>
    </r>
    <r>
      <rPr>
        <vertAlign val="subscript"/>
        <sz val="12"/>
        <rFont val="Arial"/>
        <family val="2"/>
      </rPr>
      <t>print</t>
    </r>
  </si>
  <si>
    <t>Output Interval</t>
  </si>
  <si>
    <r>
      <t>D</t>
    </r>
    <r>
      <rPr>
        <sz val="12"/>
        <rFont val="Arial"/>
        <family val="2"/>
      </rPr>
      <t>t</t>
    </r>
    <r>
      <rPr>
        <vertAlign val="subscript"/>
        <sz val="12"/>
        <rFont val="Arial"/>
        <family val="2"/>
      </rPr>
      <t>print</t>
    </r>
  </si>
  <si>
    <t>Numerical Stability Check</t>
  </si>
  <si>
    <t>Contaminant Input Time Series Step Function (10 pairs)</t>
  </si>
  <si>
    <t>Time Series Pair</t>
  </si>
  <si>
    <r>
      <t>Concentration (</t>
    </r>
    <r>
      <rPr>
        <i/>
        <sz val="12"/>
        <rFont val="Symbol"/>
        <family val="1"/>
      </rPr>
      <t>f</t>
    </r>
    <r>
      <rPr>
        <i/>
        <sz val="12"/>
        <rFont val="Arial"/>
        <family val="2"/>
      </rPr>
      <t>) (mg/L)</t>
    </r>
  </si>
  <si>
    <t>Courant Number</t>
  </si>
  <si>
    <r>
      <t>C</t>
    </r>
    <r>
      <rPr>
        <vertAlign val="subscript"/>
        <sz val="12"/>
        <rFont val="Arial"/>
        <family val="2"/>
      </rPr>
      <t>fl</t>
    </r>
  </si>
  <si>
    <r>
      <t>C</t>
    </r>
    <r>
      <rPr>
        <vertAlign val="subscript"/>
        <sz val="12"/>
        <rFont val="Arial"/>
        <family val="2"/>
      </rPr>
      <t>fl</t>
    </r>
    <r>
      <rPr>
        <sz val="12"/>
        <rFont val="Arial"/>
        <family val="2"/>
      </rPr>
      <t xml:space="preserve"> = (v+K</t>
    </r>
    <r>
      <rPr>
        <vertAlign val="subscript"/>
        <sz val="12"/>
        <rFont val="Arial"/>
        <family val="2"/>
      </rPr>
      <t>d</t>
    </r>
    <r>
      <rPr>
        <sz val="12"/>
        <rFont val="Arial"/>
        <family val="2"/>
      </rPr>
      <t>/</t>
    </r>
    <r>
      <rPr>
        <sz val="12"/>
        <rFont val="Symbol"/>
        <family val="1"/>
      </rPr>
      <t>D</t>
    </r>
    <r>
      <rPr>
        <sz val="12"/>
        <rFont val="Arial"/>
        <family val="2"/>
      </rPr>
      <t>x)</t>
    </r>
    <r>
      <rPr>
        <sz val="12"/>
        <rFont val="Symbol"/>
        <family val="1"/>
      </rPr>
      <t>D</t>
    </r>
    <r>
      <rPr>
        <sz val="12"/>
        <rFont val="Arial"/>
        <family val="2"/>
      </rPr>
      <t>t/</t>
    </r>
    <r>
      <rPr>
        <sz val="12"/>
        <rFont val="Symbol"/>
        <family val="1"/>
      </rPr>
      <t>D</t>
    </r>
    <r>
      <rPr>
        <sz val="12"/>
        <rFont val="Arial"/>
        <family val="2"/>
      </rPr>
      <t>x</t>
    </r>
  </si>
  <si>
    <r>
      <t xml:space="preserve">Maximum </t>
    </r>
    <r>
      <rPr>
        <sz val="12"/>
        <rFont val="Symbol"/>
        <family val="1"/>
      </rPr>
      <t>D</t>
    </r>
    <r>
      <rPr>
        <sz val="12"/>
        <rFont val="Arial"/>
        <family val="2"/>
      </rPr>
      <t xml:space="preserve">t for input </t>
    </r>
    <r>
      <rPr>
        <sz val="12"/>
        <rFont val="Symbol"/>
        <family val="1"/>
      </rPr>
      <t>D</t>
    </r>
    <r>
      <rPr>
        <sz val="12"/>
        <rFont val="Arial"/>
        <family val="2"/>
      </rPr>
      <t>x</t>
    </r>
  </si>
  <si>
    <r>
      <t>D</t>
    </r>
    <r>
      <rPr>
        <sz val="12"/>
        <rFont val="Arial"/>
        <family val="2"/>
      </rPr>
      <t>t</t>
    </r>
    <r>
      <rPr>
        <vertAlign val="subscript"/>
        <sz val="12"/>
        <rFont val="Arial"/>
        <family val="2"/>
      </rPr>
      <t>max</t>
    </r>
  </si>
  <si>
    <r>
      <t>D</t>
    </r>
    <r>
      <rPr>
        <sz val="12"/>
        <rFont val="Arial"/>
        <family val="2"/>
      </rPr>
      <t>t</t>
    </r>
    <r>
      <rPr>
        <vertAlign val="subscript"/>
        <sz val="12"/>
        <rFont val="Arial"/>
        <family val="2"/>
      </rPr>
      <t>max</t>
    </r>
    <r>
      <rPr>
        <sz val="12"/>
        <rFont val="Arial"/>
        <family val="2"/>
      </rPr>
      <t xml:space="preserve"> = </t>
    </r>
    <r>
      <rPr>
        <sz val="12"/>
        <rFont val="Symbol"/>
        <family val="1"/>
      </rPr>
      <t>D</t>
    </r>
    <r>
      <rPr>
        <sz val="12"/>
        <rFont val="Arial"/>
        <family val="2"/>
      </rPr>
      <t>x/(v+K</t>
    </r>
    <r>
      <rPr>
        <vertAlign val="subscript"/>
        <sz val="12"/>
        <rFont val="Arial"/>
        <family val="2"/>
      </rPr>
      <t>d</t>
    </r>
    <r>
      <rPr>
        <sz val="12"/>
        <rFont val="Arial"/>
        <family val="2"/>
      </rPr>
      <t>/</t>
    </r>
    <r>
      <rPr>
        <sz val="12"/>
        <rFont val="Symbol"/>
        <family val="1"/>
      </rPr>
      <t>D</t>
    </r>
    <r>
      <rPr>
        <sz val="12"/>
        <rFont val="Arial"/>
        <family val="2"/>
      </rPr>
      <t>x)</t>
    </r>
  </si>
  <si>
    <r>
      <t xml:space="preserve">Minimum </t>
    </r>
    <r>
      <rPr>
        <sz val="12"/>
        <rFont val="Symbol"/>
        <family val="1"/>
      </rPr>
      <t>D</t>
    </r>
    <r>
      <rPr>
        <sz val="12"/>
        <rFont val="Arial"/>
        <family val="2"/>
      </rPr>
      <t xml:space="preserve">x for input </t>
    </r>
    <r>
      <rPr>
        <sz val="12"/>
        <rFont val="Symbol"/>
        <family val="1"/>
      </rPr>
      <t>D</t>
    </r>
    <r>
      <rPr>
        <sz val="12"/>
        <rFont val="Arial"/>
        <family val="2"/>
      </rPr>
      <t>t</t>
    </r>
  </si>
  <si>
    <r>
      <t>D</t>
    </r>
    <r>
      <rPr>
        <sz val="12"/>
        <rFont val="Arial"/>
        <family val="2"/>
      </rPr>
      <t>x</t>
    </r>
    <r>
      <rPr>
        <vertAlign val="subscript"/>
        <sz val="12"/>
        <rFont val="Arial"/>
        <family val="2"/>
      </rPr>
      <t>min</t>
    </r>
  </si>
  <si>
    <r>
      <t>D</t>
    </r>
    <r>
      <rPr>
        <sz val="12"/>
        <rFont val="Arial"/>
        <family val="2"/>
      </rPr>
      <t>x</t>
    </r>
    <r>
      <rPr>
        <vertAlign val="subscript"/>
        <sz val="12"/>
        <rFont val="Arial"/>
        <family val="2"/>
      </rPr>
      <t>min</t>
    </r>
    <r>
      <rPr>
        <sz val="12"/>
        <rFont val="Arial"/>
        <family val="2"/>
      </rPr>
      <t xml:space="preserve"> = (v+K</t>
    </r>
    <r>
      <rPr>
        <vertAlign val="subscript"/>
        <sz val="12"/>
        <rFont val="Arial"/>
        <family val="2"/>
      </rPr>
      <t>d</t>
    </r>
    <r>
      <rPr>
        <sz val="12"/>
        <rFont val="Arial"/>
        <family val="2"/>
      </rPr>
      <t>/</t>
    </r>
    <r>
      <rPr>
        <sz val="12"/>
        <rFont val="Symbol"/>
        <family val="1"/>
      </rPr>
      <t>D</t>
    </r>
    <r>
      <rPr>
        <sz val="12"/>
        <rFont val="Arial"/>
        <family val="2"/>
      </rPr>
      <t>x)</t>
    </r>
    <r>
      <rPr>
        <sz val="12"/>
        <rFont val="Symbol"/>
        <family val="1"/>
      </rPr>
      <t>D</t>
    </r>
    <r>
      <rPr>
        <sz val="12"/>
        <rFont val="Arial"/>
        <family val="2"/>
      </rPr>
      <t>t</t>
    </r>
  </si>
  <si>
    <t>Notes:</t>
  </si>
  <si>
    <r>
      <t>1. As C</t>
    </r>
    <r>
      <rPr>
        <vertAlign val="subscript"/>
        <sz val="12"/>
        <rFont val="Arial"/>
        <family val="2"/>
      </rPr>
      <t>fl</t>
    </r>
    <r>
      <rPr>
        <sz val="12"/>
        <rFont val="Arial"/>
        <family val="2"/>
      </rPr>
      <t xml:space="preserve"> &gt; 1, model unstable: increase </t>
    </r>
    <r>
      <rPr>
        <sz val="12"/>
        <rFont val="Symbol"/>
        <family val="1"/>
      </rPr>
      <t>D</t>
    </r>
    <r>
      <rPr>
        <sz val="12"/>
        <rFont val="Arial"/>
        <family val="2"/>
      </rPr>
      <t xml:space="preserve">x or decrease </t>
    </r>
    <r>
      <rPr>
        <sz val="12"/>
        <rFont val="Symbol"/>
        <family val="1"/>
      </rPr>
      <t>D</t>
    </r>
    <r>
      <rPr>
        <sz val="12"/>
        <rFont val="Arial"/>
        <family val="2"/>
      </rPr>
      <t>t</t>
    </r>
  </si>
  <si>
    <r>
      <t>2. As C</t>
    </r>
    <r>
      <rPr>
        <vertAlign val="subscript"/>
        <sz val="12"/>
        <rFont val="Arial"/>
        <family val="2"/>
      </rPr>
      <t>fl</t>
    </r>
    <r>
      <rPr>
        <sz val="12"/>
        <rFont val="Arial"/>
        <family val="2"/>
      </rPr>
      <t xml:space="preserve"> approaches 1, model may be unstable depending on degree of dispersion</t>
    </r>
  </si>
  <si>
    <r>
      <t>3. If C</t>
    </r>
    <r>
      <rPr>
        <vertAlign val="subscript"/>
        <sz val="12"/>
        <rFont val="Arial"/>
        <family val="2"/>
      </rPr>
      <t>fl</t>
    </r>
    <r>
      <rPr>
        <sz val="12"/>
        <rFont val="Arial"/>
        <family val="2"/>
      </rPr>
      <t xml:space="preserve"> &lt; 0.4, model dispersive: decrease </t>
    </r>
    <r>
      <rPr>
        <sz val="12"/>
        <rFont val="Symbol"/>
        <family val="1"/>
      </rPr>
      <t>D</t>
    </r>
    <r>
      <rPr>
        <sz val="12"/>
        <rFont val="Arial"/>
        <family val="2"/>
      </rPr>
      <t xml:space="preserve">x or increase </t>
    </r>
    <r>
      <rPr>
        <sz val="12"/>
        <rFont val="Symbol"/>
        <family val="1"/>
      </rPr>
      <t>D</t>
    </r>
    <r>
      <rPr>
        <sz val="12"/>
        <rFont val="Arial"/>
        <family val="2"/>
      </rPr>
      <t>t</t>
    </r>
  </si>
  <si>
    <t>Begin 1-D Advection-Dispersion Calculations</t>
  </si>
  <si>
    <t>Simulation Time (seconds)</t>
  </si>
  <si>
    <t>1. Enter values for all 10 pairs of values in time series</t>
  </si>
  <si>
    <t>Concentration at Source (mg/L)</t>
  </si>
  <si>
    <t>2. First time value must be zero (user cannot change value)</t>
  </si>
  <si>
    <t>Concentration at Downstream Boundary (mg/L)</t>
  </si>
  <si>
    <r>
      <t>3. Provide dummy values with times greater than T</t>
    </r>
    <r>
      <rPr>
        <vertAlign val="subscript"/>
        <sz val="12"/>
        <rFont val="Arial"/>
        <family val="2"/>
      </rPr>
      <t>end</t>
    </r>
    <r>
      <rPr>
        <sz val="12"/>
        <rFont val="Arial"/>
        <family val="2"/>
      </rPr>
      <t xml:space="preserve"> if time</t>
    </r>
  </si>
  <si>
    <t>Output Locations</t>
  </si>
  <si>
    <t xml:space="preserve">    series uses fewer than 10 pairs of values</t>
  </si>
  <si>
    <t>Advection-Dispersion Spreadsheet</t>
  </si>
  <si>
    <t>Advection and Dispersion of a Conservative Contaminant</t>
  </si>
  <si>
    <t>Programmer:</t>
  </si>
  <si>
    <t>Mark Velleux (CE 717, Spring 2003)</t>
  </si>
  <si>
    <t>Date:</t>
  </si>
  <si>
    <t>Purpose:</t>
  </si>
  <si>
    <t>3) Contaminant concentration profile over time at the source and four downstream locations</t>
  </si>
  <si>
    <t>Equations Used:</t>
  </si>
  <si>
    <t>1-Dimensional Advection-Dispersion Equation (Eqn. 11.19) (Julien, 2002)</t>
  </si>
  <si>
    <t>Model Development:</t>
  </si>
  <si>
    <t>Forward in Time, Backward in Space (FTBS) Finite Difference Scheme</t>
  </si>
  <si>
    <t>Finite Difference Approximations of Spatial and Temporal Derivatives</t>
  </si>
  <si>
    <t>References:</t>
  </si>
  <si>
    <t>Model Validation</t>
  </si>
  <si>
    <t>Calculations confirmed by comparing to Example 11.2 in Julien (2002).</t>
  </si>
  <si>
    <t>Station 1 (5 km)</t>
  </si>
  <si>
    <t>Station 2 (10 km)</t>
  </si>
  <si>
    <t>Station 3 (15 km)</t>
  </si>
  <si>
    <t>Station 4 (20 km)</t>
  </si>
  <si>
    <r>
      <t>This workbook is used to compute the 1-dimensional, advective-dispersive transport of a conservative contaminant (no erosion, deposition, partitioning, or reaction).  The user specifies the contaminant concentration (</t>
    </r>
    <r>
      <rPr>
        <sz val="12"/>
        <rFont val="Symbol"/>
        <family val="1"/>
      </rPr>
      <t>f</t>
    </r>
    <r>
      <rPr>
        <sz val="12"/>
        <rFont val="Arial"/>
        <family val="2"/>
      </rPr>
      <t>), bed slope (S</t>
    </r>
    <r>
      <rPr>
        <vertAlign val="subscript"/>
        <sz val="12"/>
        <rFont val="Arial"/>
        <family val="2"/>
      </rPr>
      <t>o</t>
    </r>
    <r>
      <rPr>
        <sz val="12"/>
        <rFont val="Arial"/>
        <family val="2"/>
      </rPr>
      <t>), flow depth (h), stream velocity (v), grid length (L), grid spacing (</t>
    </r>
    <r>
      <rPr>
        <sz val="12"/>
        <rFont val="Symbol"/>
        <family val="1"/>
      </rPr>
      <t>D</t>
    </r>
    <r>
      <rPr>
        <sz val="12"/>
        <rFont val="Arial"/>
        <family val="2"/>
      </rPr>
      <t>x), simulation period (T), time step (</t>
    </r>
    <r>
      <rPr>
        <sz val="12"/>
        <rFont val="Symbol"/>
        <family val="1"/>
      </rPr>
      <t>D</t>
    </r>
    <r>
      <rPr>
        <sz val="12"/>
        <rFont val="Arial"/>
        <family val="2"/>
      </rPr>
      <t>t), and the output print interval. The spreadsheet then computes the following:</t>
    </r>
  </si>
  <si>
    <r>
      <t>1) Courant number (C</t>
    </r>
    <r>
      <rPr>
        <vertAlign val="subscript"/>
        <sz val="12"/>
        <rFont val="Arial"/>
        <family val="2"/>
      </rPr>
      <t>fl</t>
    </r>
    <r>
      <rPr>
        <sz val="12"/>
        <rFont val="Arial"/>
        <family val="2"/>
      </rPr>
      <t xml:space="preserve">) </t>
    </r>
    <r>
      <rPr>
        <sz val="12"/>
        <rFont val="Arial"/>
        <family val="2"/>
      </rPr>
      <t>and maximum stable time step (</t>
    </r>
    <r>
      <rPr>
        <sz val="12"/>
        <rFont val="Symbol"/>
        <family val="1"/>
      </rPr>
      <t>D</t>
    </r>
    <r>
      <rPr>
        <sz val="12"/>
        <rFont val="Arial"/>
        <family val="2"/>
      </rPr>
      <t>t)</t>
    </r>
  </si>
  <si>
    <r>
      <t>2) Physical dispersion (K</t>
    </r>
    <r>
      <rPr>
        <vertAlign val="subscript"/>
        <sz val="12"/>
        <rFont val="Arial"/>
        <family val="2"/>
      </rPr>
      <t>d</t>
    </r>
    <r>
      <rPr>
        <sz val="12"/>
        <rFont val="Arial"/>
        <family val="2"/>
      </rPr>
      <t>), numerical dispersion (K</t>
    </r>
    <r>
      <rPr>
        <vertAlign val="subscript"/>
        <sz val="12"/>
        <rFont val="Arial"/>
        <family val="2"/>
      </rPr>
      <t>num</t>
    </r>
    <r>
      <rPr>
        <sz val="12"/>
        <rFont val="Arial"/>
        <family val="2"/>
      </rPr>
      <t>), and modeled dispersion (K</t>
    </r>
    <r>
      <rPr>
        <vertAlign val="subscript"/>
        <sz val="12"/>
        <rFont val="Arial"/>
        <family val="2"/>
      </rPr>
      <t>mod</t>
    </r>
    <r>
      <rPr>
        <sz val="12"/>
        <rFont val="Arial"/>
        <family val="2"/>
      </rPr>
      <t>)</t>
    </r>
  </si>
  <si>
    <r>
      <t xml:space="preserve">Julien, P.Y. 2002.  </t>
    </r>
    <r>
      <rPr>
        <i/>
        <sz val="12"/>
        <rFont val="Arial"/>
        <family val="2"/>
      </rPr>
      <t>River Mechanics</t>
    </r>
    <r>
      <rPr>
        <sz val="12"/>
        <rFont val="Arial"/>
        <family val="2"/>
      </rPr>
      <t>. Cambridge University Press, Cambridge, UK. 434 pp.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</si>
</sst>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"/>
    <numFmt numFmtId="170" formatCode="0.000"/>
    <numFmt numFmtId="171" formatCode="0.0000"/>
    <numFmt numFmtId="172" formatCode="0.0000000"/>
    <numFmt numFmtId="173" formatCode="0.000000"/>
    <numFmt numFmtId="174" formatCode="0.00000000"/>
    <numFmt numFmtId="175" formatCode="0.000000000"/>
    <numFmt numFmtId="176" formatCode="0.000E+00"/>
    <numFmt numFmtId="177" formatCode="0.0E+00"/>
  </numFmts>
  <fonts count="20">
    <font>
      <sz val="10"/>
      <name val="Arial"/>
      <family val="0"/>
    </font>
    <font>
      <sz val="12"/>
      <name val="Courier New"/>
      <family val="0"/>
    </font>
    <font>
      <u val="single"/>
      <sz val="12"/>
      <color indexed="36"/>
      <name val="Courier New"/>
      <family val="0"/>
    </font>
    <font>
      <u val="single"/>
      <sz val="12"/>
      <color indexed="12"/>
      <name val="Courier New"/>
      <family val="0"/>
    </font>
    <font>
      <b/>
      <sz val="20"/>
      <color indexed="9"/>
      <name val="Arial"/>
      <family val="2"/>
    </font>
    <font>
      <sz val="12"/>
      <name val="Arial"/>
      <family val="2"/>
    </font>
    <font>
      <sz val="12"/>
      <name val="Symbol"/>
      <family val="1"/>
    </font>
    <font>
      <vertAlign val="subscript"/>
      <sz val="12"/>
      <name val="Arial"/>
      <family val="2"/>
    </font>
    <font>
      <i/>
      <sz val="12"/>
      <name val="Arial"/>
      <family val="2"/>
    </font>
    <font>
      <sz val="20"/>
      <name val="Arial"/>
      <family val="2"/>
    </font>
    <font>
      <b/>
      <i/>
      <sz val="12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sz val="20"/>
      <color indexed="9"/>
      <name val="Courier New"/>
      <family val="0"/>
    </font>
    <font>
      <vertAlign val="superscript"/>
      <sz val="12"/>
      <name val="Arial"/>
      <family val="2"/>
    </font>
    <font>
      <i/>
      <sz val="12"/>
      <name val="Symbol"/>
      <family val="1"/>
    </font>
    <font>
      <b/>
      <i/>
      <sz val="12"/>
      <name val="Courier New"/>
      <family val="0"/>
    </font>
    <font>
      <i/>
      <sz val="12"/>
      <name val="Courier New"/>
      <family val="0"/>
    </font>
    <font>
      <sz val="20"/>
      <name val="Courier New"/>
      <family val="0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9" fillId="0" borderId="0" xfId="21" applyFont="1" applyProtection="1">
      <alignment/>
      <protection locked="0"/>
    </xf>
    <xf numFmtId="2" fontId="5" fillId="0" borderId="0" xfId="21" applyNumberFormat="1" applyFont="1" applyAlignment="1" applyProtection="1">
      <alignment horizontal="center"/>
      <protection/>
    </xf>
    <xf numFmtId="176" fontId="5" fillId="0" borderId="0" xfId="21" applyNumberFormat="1" applyFont="1" applyAlignment="1" applyProtection="1">
      <alignment horizontal="center"/>
      <protection/>
    </xf>
    <xf numFmtId="176" fontId="5" fillId="0" borderId="0" xfId="21" applyNumberFormat="1" applyFont="1" applyProtection="1">
      <alignment/>
      <protection locked="0"/>
    </xf>
    <xf numFmtId="0" fontId="5" fillId="0" borderId="0" xfId="21" applyFont="1" applyProtection="1">
      <alignment/>
      <protection locked="0"/>
    </xf>
    <xf numFmtId="1" fontId="8" fillId="0" borderId="1" xfId="21" applyNumberFormat="1" applyFont="1" applyBorder="1" applyAlignment="1" applyProtection="1">
      <alignment horizontal="center" wrapText="1"/>
      <protection/>
    </xf>
    <xf numFmtId="1" fontId="8" fillId="0" borderId="2" xfId="21" applyNumberFormat="1" applyFont="1" applyBorder="1" applyAlignment="1" applyProtection="1">
      <alignment horizontal="center" wrapText="1"/>
      <protection/>
    </xf>
    <xf numFmtId="1" fontId="8" fillId="0" borderId="3" xfId="21" applyNumberFormat="1" applyFont="1" applyBorder="1" applyAlignment="1" applyProtection="1">
      <alignment horizontal="center" wrapText="1"/>
      <protection/>
    </xf>
    <xf numFmtId="2" fontId="8" fillId="0" borderId="1" xfId="21" applyNumberFormat="1" applyFont="1" applyBorder="1" applyAlignment="1" applyProtection="1">
      <alignment horizontal="center" vertical="center" wrapText="1"/>
      <protection/>
    </xf>
    <xf numFmtId="176" fontId="8" fillId="0" borderId="4" xfId="21" applyNumberFormat="1" applyFont="1" applyBorder="1" applyAlignment="1" applyProtection="1">
      <alignment horizontal="center"/>
      <protection/>
    </xf>
    <xf numFmtId="2" fontId="5" fillId="0" borderId="0" xfId="21" applyNumberFormat="1" applyFont="1" applyBorder="1" applyAlignment="1" applyProtection="1">
      <alignment horizontal="center"/>
      <protection locked="0"/>
    </xf>
    <xf numFmtId="176" fontId="5" fillId="0" borderId="0" xfId="21" applyNumberFormat="1" applyFont="1" applyBorder="1" applyAlignment="1" applyProtection="1">
      <alignment horizontal="center"/>
      <protection locked="0"/>
    </xf>
    <xf numFmtId="2" fontId="5" fillId="0" borderId="0" xfId="21" applyNumberFormat="1" applyFont="1" applyAlignment="1" applyProtection="1">
      <alignment horizontal="center"/>
      <protection locked="0"/>
    </xf>
    <xf numFmtId="176" fontId="5" fillId="0" borderId="0" xfId="21" applyNumberFormat="1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1" fontId="5" fillId="0" borderId="6" xfId="0" applyNumberFormat="1" applyFont="1" applyBorder="1" applyAlignment="1" applyProtection="1">
      <alignment horizontal="center"/>
      <protection locked="0"/>
    </xf>
    <xf numFmtId="0" fontId="5" fillId="0" borderId="7" xfId="0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1" fontId="5" fillId="0" borderId="0" xfId="0" applyNumberFormat="1" applyFont="1" applyBorder="1" applyAlignment="1" applyProtection="1">
      <alignment horizontal="center"/>
      <protection locked="0"/>
    </xf>
    <xf numFmtId="0" fontId="5" fillId="0" borderId="9" xfId="0" applyFont="1" applyBorder="1" applyAlignment="1">
      <alignment horizontal="center"/>
    </xf>
    <xf numFmtId="1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8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3" xfId="0" applyFont="1" applyBorder="1" applyAlignment="1">
      <alignment horizontal="center"/>
    </xf>
    <xf numFmtId="11" fontId="5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 applyProtection="1">
      <alignment horizontal="center" wrapText="1"/>
      <protection/>
    </xf>
    <xf numFmtId="0" fontId="8" fillId="0" borderId="12" xfId="0" applyFont="1" applyBorder="1" applyAlignment="1" applyProtection="1">
      <alignment horizontal="center"/>
      <protection/>
    </xf>
    <xf numFmtId="0" fontId="5" fillId="0" borderId="5" xfId="0" applyFont="1" applyBorder="1" applyAlignment="1" applyProtection="1">
      <alignment horizontal="center" wrapText="1"/>
      <protection/>
    </xf>
    <xf numFmtId="0" fontId="5" fillId="0" borderId="7" xfId="0" applyFont="1" applyBorder="1" applyAlignment="1" applyProtection="1">
      <alignment horizontal="center"/>
      <protection/>
    </xf>
    <xf numFmtId="0" fontId="5" fillId="0" borderId="8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8" xfId="0" applyFont="1" applyBorder="1" applyAlignment="1" applyProtection="1">
      <alignment horizontal="center" wrapText="1"/>
      <protection/>
    </xf>
    <xf numFmtId="0" fontId="5" fillId="0" borderId="9" xfId="0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/>
    </xf>
    <xf numFmtId="2" fontId="5" fillId="0" borderId="2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 wrapText="1"/>
      <protection/>
    </xf>
    <xf numFmtId="0" fontId="5" fillId="0" borderId="3" xfId="0" applyFont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176" fontId="5" fillId="2" borderId="14" xfId="0" applyNumberFormat="1" applyFont="1" applyFill="1" applyBorder="1" applyAlignment="1" applyProtection="1">
      <alignment horizontal="center"/>
      <protection locked="0"/>
    </xf>
    <xf numFmtId="176" fontId="5" fillId="2" borderId="15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center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0" xfId="21" applyFont="1">
      <alignment/>
      <protection/>
    </xf>
    <xf numFmtId="0" fontId="11" fillId="0" borderId="0" xfId="21" applyFont="1">
      <alignment/>
      <protection/>
    </xf>
    <xf numFmtId="14" fontId="5" fillId="0" borderId="0" xfId="21" applyNumberFormat="1" applyFont="1" applyAlignment="1">
      <alignment horizontal="left"/>
      <protection/>
    </xf>
    <xf numFmtId="0" fontId="5" fillId="0" borderId="2" xfId="21" applyFont="1" applyBorder="1">
      <alignment/>
      <protection/>
    </xf>
    <xf numFmtId="0" fontId="11" fillId="0" borderId="0" xfId="21" applyFont="1" applyAlignment="1">
      <alignment vertical="top"/>
      <protection/>
    </xf>
    <xf numFmtId="0" fontId="5" fillId="0" borderId="0" xfId="21" applyFont="1" applyAlignment="1">
      <alignment vertical="top" wrapText="1"/>
      <protection/>
    </xf>
    <xf numFmtId="0" fontId="5" fillId="0" borderId="0" xfId="21" applyFont="1" applyAlignment="1">
      <alignment vertical="top"/>
      <protection/>
    </xf>
    <xf numFmtId="0" fontId="5" fillId="0" borderId="0" xfId="21" applyFont="1" applyAlignment="1">
      <alignment horizontal="left" vertical="center" wrapText="1" indent="1"/>
      <protection/>
    </xf>
    <xf numFmtId="0" fontId="5" fillId="0" borderId="0" xfId="21" applyFont="1" applyAlignment="1">
      <alignment horizontal="left" vertical="center" indent="1"/>
      <protection/>
    </xf>
    <xf numFmtId="0" fontId="5" fillId="0" borderId="0" xfId="21" applyFont="1" applyBorder="1">
      <alignment/>
      <protection/>
    </xf>
    <xf numFmtId="0" fontId="5" fillId="0" borderId="0" xfId="21" applyFont="1" applyBorder="1" applyAlignment="1">
      <alignment horizontal="left" vertical="center" indent="1"/>
      <protection/>
    </xf>
    <xf numFmtId="0" fontId="5" fillId="0" borderId="0" xfId="21" applyFont="1" applyAlignment="1">
      <alignment wrapText="1"/>
      <protection/>
    </xf>
    <xf numFmtId="0" fontId="5" fillId="0" borderId="0" xfId="21" applyFont="1" applyAlignment="1">
      <alignment horizontal="left" wrapText="1" indent="1"/>
      <protection/>
    </xf>
    <xf numFmtId="0" fontId="5" fillId="0" borderId="0" xfId="21" applyFont="1" applyAlignment="1">
      <alignment horizontal="left"/>
      <protection/>
    </xf>
    <xf numFmtId="0" fontId="5" fillId="0" borderId="0" xfId="21" applyFont="1" applyBorder="1" applyAlignment="1">
      <alignment horizontal="left"/>
      <protection/>
    </xf>
    <xf numFmtId="0" fontId="5" fillId="0" borderId="0" xfId="21" applyFont="1" applyAlignment="1">
      <alignment vertical="center" wrapText="1"/>
      <protection/>
    </xf>
    <xf numFmtId="0" fontId="5" fillId="0" borderId="0" xfId="21" applyFont="1" applyProtection="1">
      <alignment/>
      <protection/>
    </xf>
    <xf numFmtId="2" fontId="5" fillId="0" borderId="0" xfId="21" applyNumberFormat="1" applyFont="1" applyBorder="1" applyAlignment="1" applyProtection="1">
      <alignment horizontal="center"/>
      <protection/>
    </xf>
    <xf numFmtId="176" fontId="5" fillId="0" borderId="0" xfId="21" applyNumberFormat="1" applyFont="1" applyBorder="1" applyAlignment="1" applyProtection="1">
      <alignment horizontal="center"/>
      <protection/>
    </xf>
    <xf numFmtId="176" fontId="5" fillId="0" borderId="0" xfId="21" applyNumberFormat="1" applyFont="1" applyProtection="1">
      <alignment/>
      <protection/>
    </xf>
    <xf numFmtId="0" fontId="4" fillId="3" borderId="0" xfId="21" applyFont="1" applyFill="1" applyBorder="1" applyAlignment="1">
      <alignment horizontal="center"/>
      <protection/>
    </xf>
    <xf numFmtId="0" fontId="5" fillId="3" borderId="0" xfId="21" applyFont="1" applyFill="1" applyAlignment="1">
      <alignment horizontal="center"/>
      <protection/>
    </xf>
    <xf numFmtId="0" fontId="5" fillId="4" borderId="8" xfId="0" applyFont="1" applyFill="1" applyBorder="1" applyAlignment="1" applyProtection="1">
      <alignment horizontal="left" wrapText="1" indent="1"/>
      <protection/>
    </xf>
    <xf numFmtId="0" fontId="5" fillId="4" borderId="0" xfId="0" applyFont="1" applyFill="1" applyBorder="1" applyAlignment="1" applyProtection="1">
      <alignment horizontal="left" wrapText="1" indent="1"/>
      <protection/>
    </xf>
    <xf numFmtId="0" fontId="0" fillId="0" borderId="9" xfId="0" applyBorder="1" applyAlignment="1" applyProtection="1">
      <alignment horizontal="left" wrapText="1" indent="1"/>
      <protection/>
    </xf>
    <xf numFmtId="0" fontId="5" fillId="2" borderId="1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0" fillId="4" borderId="0" xfId="0" applyFill="1" applyBorder="1" applyAlignment="1" applyProtection="1">
      <alignment horizontal="left" wrapText="1" indent="1"/>
      <protection/>
    </xf>
    <xf numFmtId="0" fontId="5" fillId="4" borderId="1" xfId="0" applyFont="1" applyFill="1" applyBorder="1" applyAlignment="1" applyProtection="1">
      <alignment horizontal="left" wrapText="1" indent="1"/>
      <protection/>
    </xf>
    <xf numFmtId="0" fontId="5" fillId="4" borderId="2" xfId="0" applyFont="1" applyFill="1" applyBorder="1" applyAlignment="1" applyProtection="1">
      <alignment horizontal="left" wrapText="1" indent="1"/>
      <protection/>
    </xf>
    <xf numFmtId="0" fontId="0" fillId="0" borderId="3" xfId="0" applyBorder="1" applyAlignment="1" applyProtection="1">
      <alignment horizontal="left" wrapText="1" indent="1"/>
      <protection/>
    </xf>
    <xf numFmtId="0" fontId="5" fillId="4" borderId="5" xfId="0" applyFont="1" applyFill="1" applyBorder="1" applyAlignment="1" applyProtection="1">
      <alignment wrapText="1"/>
      <protection/>
    </xf>
    <xf numFmtId="0" fontId="1" fillId="4" borderId="6" xfId="0" applyFont="1" applyFill="1" applyBorder="1" applyAlignment="1" applyProtection="1">
      <alignment wrapText="1"/>
      <protection/>
    </xf>
    <xf numFmtId="0" fontId="1" fillId="0" borderId="7" xfId="0" applyFont="1" applyBorder="1" applyAlignment="1" applyProtection="1">
      <alignment wrapText="1"/>
      <protection/>
    </xf>
    <xf numFmtId="0" fontId="5" fillId="2" borderId="5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  <xf numFmtId="0" fontId="5" fillId="0" borderId="0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10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5" fillId="2" borderId="13" xfId="0" applyFont="1" applyFill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5" fillId="0" borderId="2" xfId="0" applyFont="1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5" fillId="4" borderId="1" xfId="0" applyFont="1" applyFill="1" applyBorder="1" applyAlignment="1">
      <alignment horizontal="left" wrapText="1" indent="1"/>
    </xf>
    <xf numFmtId="0" fontId="0" fillId="4" borderId="2" xfId="0" applyFill="1" applyBorder="1" applyAlignment="1">
      <alignment horizontal="left" wrapText="1" indent="1"/>
    </xf>
    <xf numFmtId="0" fontId="0" fillId="0" borderId="3" xfId="0" applyBorder="1" applyAlignment="1">
      <alignment horizontal="left" wrapText="1" indent="1"/>
    </xf>
    <xf numFmtId="0" fontId="5" fillId="4" borderId="5" xfId="0" applyFont="1" applyFill="1" applyBorder="1" applyAlignment="1">
      <alignment wrapText="1"/>
    </xf>
    <xf numFmtId="0" fontId="0" fillId="4" borderId="6" xfId="0" applyFill="1" applyBorder="1" applyAlignment="1">
      <alignment wrapText="1"/>
    </xf>
    <xf numFmtId="0" fontId="0" fillId="0" borderId="7" xfId="0" applyBorder="1" applyAlignment="1">
      <alignment wrapText="1"/>
    </xf>
    <xf numFmtId="0" fontId="5" fillId="4" borderId="8" xfId="0" applyFont="1" applyFill="1" applyBorder="1" applyAlignment="1">
      <alignment horizontal="left" wrapText="1" indent="1"/>
    </xf>
    <xf numFmtId="0" fontId="0" fillId="4" borderId="0" xfId="0" applyFill="1" applyBorder="1" applyAlignment="1">
      <alignment horizontal="left" wrapText="1" indent="1"/>
    </xf>
    <xf numFmtId="0" fontId="0" fillId="0" borderId="9" xfId="0" applyBorder="1" applyAlignment="1">
      <alignment horizontal="left" wrapText="1" indent="1"/>
    </xf>
    <xf numFmtId="0" fontId="8" fillId="0" borderId="11" xfId="0" applyFont="1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center" wrapText="1"/>
      <protection/>
    </xf>
    <xf numFmtId="0" fontId="5" fillId="0" borderId="6" xfId="0" applyFont="1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horizontal="center" wrapText="1"/>
      <protection locked="0"/>
    </xf>
    <xf numFmtId="0" fontId="5" fillId="4" borderId="5" xfId="0" applyFont="1" applyFill="1" applyBorder="1" applyAlignment="1">
      <alignment horizontal="center" wrapText="1"/>
    </xf>
    <xf numFmtId="0" fontId="0" fillId="4" borderId="7" xfId="0" applyFill="1" applyBorder="1" applyAlignment="1">
      <alignment wrapText="1"/>
    </xf>
    <xf numFmtId="0" fontId="5" fillId="4" borderId="8" xfId="0" applyFont="1" applyFill="1" applyBorder="1" applyAlignment="1">
      <alignment horizontal="center" wrapText="1"/>
    </xf>
    <xf numFmtId="0" fontId="0" fillId="4" borderId="9" xfId="0" applyFill="1" applyBorder="1" applyAlignment="1">
      <alignment wrapText="1"/>
    </xf>
    <xf numFmtId="0" fontId="5" fillId="4" borderId="1" xfId="0" applyFont="1" applyFill="1" applyBorder="1" applyAlignment="1">
      <alignment horizontal="center" wrapText="1"/>
    </xf>
    <xf numFmtId="0" fontId="0" fillId="4" borderId="3" xfId="0" applyFill="1" applyBorder="1" applyAlignment="1">
      <alignment wrapText="1"/>
    </xf>
    <xf numFmtId="0" fontId="10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4" fillId="3" borderId="0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5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2" xfId="0" applyFont="1" applyBorder="1" applyAlignment="1">
      <alignment/>
    </xf>
    <xf numFmtId="0" fontId="0" fillId="0" borderId="2" xfId="0" applyBorder="1" applyAlignment="1">
      <alignment/>
    </xf>
    <xf numFmtId="176" fontId="8" fillId="0" borderId="10" xfId="21" applyNumberFormat="1" applyFont="1" applyBorder="1" applyAlignment="1" applyProtection="1">
      <alignment horizontal="center" wrapText="1"/>
      <protection/>
    </xf>
    <xf numFmtId="176" fontId="5" fillId="0" borderId="11" xfId="21" applyNumberFormat="1" applyFont="1" applyBorder="1" applyAlignment="1" applyProtection="1">
      <alignment horizontal="center" wrapText="1"/>
      <protection/>
    </xf>
    <xf numFmtId="0" fontId="1" fillId="0" borderId="11" xfId="21" applyFont="1" applyBorder="1" applyAlignment="1">
      <alignment wrapText="1"/>
      <protection/>
    </xf>
    <xf numFmtId="0" fontId="1" fillId="0" borderId="12" xfId="21" applyFont="1" applyBorder="1" applyAlignment="1">
      <alignment wrapText="1"/>
      <protection/>
    </xf>
    <xf numFmtId="176" fontId="8" fillId="0" borderId="5" xfId="21" applyNumberFormat="1" applyFont="1" applyBorder="1" applyAlignment="1" applyProtection="1">
      <alignment horizontal="center" wrapText="1"/>
      <protection/>
    </xf>
    <xf numFmtId="0" fontId="1" fillId="0" borderId="6" xfId="21" applyBorder="1" applyAlignment="1">
      <alignment wrapText="1"/>
      <protection/>
    </xf>
    <xf numFmtId="0" fontId="1" fillId="0" borderId="7" xfId="21" applyBorder="1" applyAlignment="1">
      <alignment wrapText="1"/>
      <protection/>
    </xf>
    <xf numFmtId="2" fontId="8" fillId="0" borderId="13" xfId="21" applyNumberFormat="1" applyFont="1" applyBorder="1" applyAlignment="1" applyProtection="1">
      <alignment horizontal="center" wrapText="1"/>
      <protection/>
    </xf>
    <xf numFmtId="0" fontId="1" fillId="0" borderId="14" xfId="21" applyBorder="1" applyAlignment="1">
      <alignment horizontal="center" wrapText="1"/>
      <protection/>
    </xf>
    <xf numFmtId="0" fontId="4" fillId="3" borderId="0" xfId="21" applyFont="1" applyFill="1" applyAlignment="1" applyProtection="1">
      <alignment horizontal="center" vertical="center" wrapText="1"/>
      <protection/>
    </xf>
    <xf numFmtId="0" fontId="5" fillId="0" borderId="0" xfId="21" applyFont="1" applyAlignment="1" applyProtection="1">
      <alignment horizontal="center" vertical="center" wrapText="1"/>
      <protection/>
    </xf>
    <xf numFmtId="0" fontId="1" fillId="0" borderId="0" xfId="21" applyAlignment="1">
      <alignment wrapText="1"/>
      <protection/>
    </xf>
    <xf numFmtId="2" fontId="10" fillId="0" borderId="2" xfId="21" applyNumberFormat="1" applyFont="1" applyBorder="1" applyAlignment="1" applyProtection="1">
      <alignment horizontal="left" wrapText="1"/>
      <protection/>
    </xf>
    <xf numFmtId="0" fontId="1" fillId="0" borderId="2" xfId="21" applyBorder="1" applyAlignment="1">
      <alignment wrapText="1"/>
      <protection/>
    </xf>
    <xf numFmtId="0" fontId="1" fillId="0" borderId="14" xfId="21" applyBorder="1" applyAlignment="1" applyProtection="1">
      <alignment horizontal="center" wrapText="1"/>
      <protection/>
    </xf>
    <xf numFmtId="0" fontId="1" fillId="0" borderId="11" xfId="21" applyFont="1" applyBorder="1" applyAlignment="1" applyProtection="1">
      <alignment wrapText="1"/>
      <protection/>
    </xf>
    <xf numFmtId="0" fontId="1" fillId="0" borderId="12" xfId="21" applyFont="1" applyBorder="1" applyAlignment="1" applyProtection="1">
      <alignment wrapText="1"/>
      <protection/>
    </xf>
    <xf numFmtId="0" fontId="1" fillId="0" borderId="6" xfId="21" applyBorder="1" applyAlignment="1" applyProtection="1">
      <alignment wrapText="1"/>
      <protection/>
    </xf>
    <xf numFmtId="0" fontId="1" fillId="0" borderId="7" xfId="21" applyBorder="1" applyAlignment="1" applyProtection="1">
      <alignment wrapText="1"/>
      <protection/>
    </xf>
    <xf numFmtId="0" fontId="4" fillId="3" borderId="0" xfId="21" applyFont="1" applyFill="1" applyBorder="1" applyAlignment="1" applyProtection="1">
      <alignment horizontal="center"/>
      <protection/>
    </xf>
    <xf numFmtId="0" fontId="18" fillId="3" borderId="0" xfId="21" applyFont="1" applyFill="1" applyAlignment="1" applyProtection="1">
      <alignment horizontal="center"/>
      <protection/>
    </xf>
    <xf numFmtId="0" fontId="8" fillId="4" borderId="0" xfId="21" applyFont="1" applyFill="1" applyAlignment="1" applyProtection="1">
      <alignment horizontal="center" vertical="center" wrapText="1"/>
      <protection/>
    </xf>
    <xf numFmtId="0" fontId="1" fillId="0" borderId="2" xfId="21" applyBorder="1" applyAlignment="1" applyProtection="1">
      <alignment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E 717-CP#2-Prob2-Advection-Dispersion-r2" xfId="21"/>
    <cellStyle name="Percent" xfId="22"/>
  </cellStyles>
  <dxfs count="4">
    <dxf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chartsheet" Target="chartsheets/sheet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Advection Dispersion of a Contaminant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0425"/>
          <c:w val="0.9105"/>
          <c:h val="0.8405"/>
        </c:manualLayout>
      </c:layout>
      <c:scatterChart>
        <c:scatterStyle val="smoothMarker"/>
        <c:varyColors val="0"/>
        <c:ser>
          <c:idx val="2"/>
          <c:order val="0"/>
          <c:tx>
            <c:strRef>
              <c:f>'Output Summary'!$B$8</c:f>
              <c:strCache>
                <c:ptCount val="1"/>
                <c:pt idx="0">
                  <c:v>Upstream Boundary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'Output Summary'!$A$9:$A$189</c:f>
              <c:numCache>
                <c:ptCount val="181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  <c:pt idx="7">
                  <c:v>420</c:v>
                </c:pt>
                <c:pt idx="8">
                  <c:v>480</c:v>
                </c:pt>
                <c:pt idx="9">
                  <c:v>540</c:v>
                </c:pt>
                <c:pt idx="10">
                  <c:v>600</c:v>
                </c:pt>
                <c:pt idx="11">
                  <c:v>660</c:v>
                </c:pt>
                <c:pt idx="12">
                  <c:v>720</c:v>
                </c:pt>
                <c:pt idx="13">
                  <c:v>780</c:v>
                </c:pt>
                <c:pt idx="14">
                  <c:v>840</c:v>
                </c:pt>
                <c:pt idx="15">
                  <c:v>900</c:v>
                </c:pt>
                <c:pt idx="16">
                  <c:v>960</c:v>
                </c:pt>
                <c:pt idx="17">
                  <c:v>1020</c:v>
                </c:pt>
                <c:pt idx="18">
                  <c:v>1080</c:v>
                </c:pt>
                <c:pt idx="19">
                  <c:v>1140</c:v>
                </c:pt>
                <c:pt idx="20">
                  <c:v>1200</c:v>
                </c:pt>
                <c:pt idx="21">
                  <c:v>1260</c:v>
                </c:pt>
                <c:pt idx="22">
                  <c:v>1320</c:v>
                </c:pt>
                <c:pt idx="23">
                  <c:v>1380</c:v>
                </c:pt>
                <c:pt idx="24">
                  <c:v>1440</c:v>
                </c:pt>
                <c:pt idx="25">
                  <c:v>1500</c:v>
                </c:pt>
                <c:pt idx="26">
                  <c:v>1560</c:v>
                </c:pt>
                <c:pt idx="27">
                  <c:v>1620</c:v>
                </c:pt>
                <c:pt idx="28">
                  <c:v>1680</c:v>
                </c:pt>
                <c:pt idx="29">
                  <c:v>1740</c:v>
                </c:pt>
                <c:pt idx="30">
                  <c:v>1800</c:v>
                </c:pt>
                <c:pt idx="31">
                  <c:v>1860</c:v>
                </c:pt>
                <c:pt idx="32">
                  <c:v>1920</c:v>
                </c:pt>
                <c:pt idx="33">
                  <c:v>1980</c:v>
                </c:pt>
                <c:pt idx="34">
                  <c:v>2040</c:v>
                </c:pt>
                <c:pt idx="35">
                  <c:v>2100</c:v>
                </c:pt>
                <c:pt idx="36">
                  <c:v>2160</c:v>
                </c:pt>
                <c:pt idx="37">
                  <c:v>2220</c:v>
                </c:pt>
                <c:pt idx="38">
                  <c:v>2280</c:v>
                </c:pt>
                <c:pt idx="39">
                  <c:v>2340</c:v>
                </c:pt>
                <c:pt idx="40">
                  <c:v>2400</c:v>
                </c:pt>
                <c:pt idx="41">
                  <c:v>2460</c:v>
                </c:pt>
                <c:pt idx="42">
                  <c:v>2520</c:v>
                </c:pt>
                <c:pt idx="43">
                  <c:v>2580</c:v>
                </c:pt>
                <c:pt idx="44">
                  <c:v>2640</c:v>
                </c:pt>
                <c:pt idx="45">
                  <c:v>2700</c:v>
                </c:pt>
                <c:pt idx="46">
                  <c:v>2760</c:v>
                </c:pt>
                <c:pt idx="47">
                  <c:v>2820</c:v>
                </c:pt>
                <c:pt idx="48">
                  <c:v>2880</c:v>
                </c:pt>
                <c:pt idx="49">
                  <c:v>2940</c:v>
                </c:pt>
                <c:pt idx="50">
                  <c:v>3000</c:v>
                </c:pt>
                <c:pt idx="51">
                  <c:v>3060</c:v>
                </c:pt>
                <c:pt idx="52">
                  <c:v>3120</c:v>
                </c:pt>
                <c:pt idx="53">
                  <c:v>3180</c:v>
                </c:pt>
                <c:pt idx="54">
                  <c:v>3240</c:v>
                </c:pt>
                <c:pt idx="55">
                  <c:v>3300</c:v>
                </c:pt>
                <c:pt idx="56">
                  <c:v>3360</c:v>
                </c:pt>
                <c:pt idx="57">
                  <c:v>3420</c:v>
                </c:pt>
                <c:pt idx="58">
                  <c:v>3480</c:v>
                </c:pt>
                <c:pt idx="59">
                  <c:v>3540</c:v>
                </c:pt>
                <c:pt idx="60">
                  <c:v>3600</c:v>
                </c:pt>
                <c:pt idx="61">
                  <c:v>3660</c:v>
                </c:pt>
                <c:pt idx="62">
                  <c:v>3720</c:v>
                </c:pt>
                <c:pt idx="63">
                  <c:v>3780</c:v>
                </c:pt>
                <c:pt idx="64">
                  <c:v>3840</c:v>
                </c:pt>
                <c:pt idx="65">
                  <c:v>3900</c:v>
                </c:pt>
                <c:pt idx="66">
                  <c:v>3960</c:v>
                </c:pt>
                <c:pt idx="67">
                  <c:v>4020</c:v>
                </c:pt>
                <c:pt idx="68">
                  <c:v>4080</c:v>
                </c:pt>
                <c:pt idx="69">
                  <c:v>4140</c:v>
                </c:pt>
                <c:pt idx="70">
                  <c:v>4200</c:v>
                </c:pt>
                <c:pt idx="71">
                  <c:v>4260</c:v>
                </c:pt>
                <c:pt idx="72">
                  <c:v>4320</c:v>
                </c:pt>
                <c:pt idx="73">
                  <c:v>4380</c:v>
                </c:pt>
                <c:pt idx="74">
                  <c:v>4440</c:v>
                </c:pt>
                <c:pt idx="75">
                  <c:v>4500</c:v>
                </c:pt>
                <c:pt idx="76">
                  <c:v>4560</c:v>
                </c:pt>
                <c:pt idx="77">
                  <c:v>4620</c:v>
                </c:pt>
                <c:pt idx="78">
                  <c:v>4680</c:v>
                </c:pt>
                <c:pt idx="79">
                  <c:v>4740</c:v>
                </c:pt>
                <c:pt idx="80">
                  <c:v>4800</c:v>
                </c:pt>
                <c:pt idx="81">
                  <c:v>4860</c:v>
                </c:pt>
                <c:pt idx="82">
                  <c:v>4920</c:v>
                </c:pt>
                <c:pt idx="83">
                  <c:v>4980</c:v>
                </c:pt>
                <c:pt idx="84">
                  <c:v>5040</c:v>
                </c:pt>
                <c:pt idx="85">
                  <c:v>5100</c:v>
                </c:pt>
                <c:pt idx="86">
                  <c:v>5160</c:v>
                </c:pt>
                <c:pt idx="87">
                  <c:v>5220</c:v>
                </c:pt>
                <c:pt idx="88">
                  <c:v>5280</c:v>
                </c:pt>
                <c:pt idx="89">
                  <c:v>5340</c:v>
                </c:pt>
                <c:pt idx="90">
                  <c:v>5400</c:v>
                </c:pt>
                <c:pt idx="91">
                  <c:v>5460</c:v>
                </c:pt>
                <c:pt idx="92">
                  <c:v>5520</c:v>
                </c:pt>
                <c:pt idx="93">
                  <c:v>5580</c:v>
                </c:pt>
                <c:pt idx="94">
                  <c:v>5640</c:v>
                </c:pt>
                <c:pt idx="95">
                  <c:v>5700</c:v>
                </c:pt>
                <c:pt idx="96">
                  <c:v>5760</c:v>
                </c:pt>
                <c:pt idx="97">
                  <c:v>5820</c:v>
                </c:pt>
                <c:pt idx="98">
                  <c:v>5880</c:v>
                </c:pt>
                <c:pt idx="99">
                  <c:v>5940</c:v>
                </c:pt>
                <c:pt idx="100">
                  <c:v>6000</c:v>
                </c:pt>
                <c:pt idx="101">
                  <c:v>6060</c:v>
                </c:pt>
                <c:pt idx="102">
                  <c:v>6120</c:v>
                </c:pt>
                <c:pt idx="103">
                  <c:v>6180</c:v>
                </c:pt>
                <c:pt idx="104">
                  <c:v>6240</c:v>
                </c:pt>
                <c:pt idx="105">
                  <c:v>6300</c:v>
                </c:pt>
                <c:pt idx="106">
                  <c:v>6360</c:v>
                </c:pt>
                <c:pt idx="107">
                  <c:v>6420</c:v>
                </c:pt>
                <c:pt idx="108">
                  <c:v>6480</c:v>
                </c:pt>
                <c:pt idx="109">
                  <c:v>6540</c:v>
                </c:pt>
                <c:pt idx="110">
                  <c:v>6600</c:v>
                </c:pt>
                <c:pt idx="111">
                  <c:v>6660</c:v>
                </c:pt>
                <c:pt idx="112">
                  <c:v>6720</c:v>
                </c:pt>
                <c:pt idx="113">
                  <c:v>6780</c:v>
                </c:pt>
                <c:pt idx="114">
                  <c:v>6840</c:v>
                </c:pt>
                <c:pt idx="115">
                  <c:v>6900</c:v>
                </c:pt>
                <c:pt idx="116">
                  <c:v>6960</c:v>
                </c:pt>
                <c:pt idx="117">
                  <c:v>7020</c:v>
                </c:pt>
                <c:pt idx="118">
                  <c:v>7080</c:v>
                </c:pt>
                <c:pt idx="119">
                  <c:v>7140</c:v>
                </c:pt>
                <c:pt idx="120">
                  <c:v>7200</c:v>
                </c:pt>
                <c:pt idx="121">
                  <c:v>7260</c:v>
                </c:pt>
                <c:pt idx="122">
                  <c:v>7320</c:v>
                </c:pt>
                <c:pt idx="123">
                  <c:v>7380</c:v>
                </c:pt>
                <c:pt idx="124">
                  <c:v>7440</c:v>
                </c:pt>
                <c:pt idx="125">
                  <c:v>7500</c:v>
                </c:pt>
                <c:pt idx="126">
                  <c:v>7560</c:v>
                </c:pt>
                <c:pt idx="127">
                  <c:v>7620</c:v>
                </c:pt>
                <c:pt idx="128">
                  <c:v>7680</c:v>
                </c:pt>
                <c:pt idx="129">
                  <c:v>7740</c:v>
                </c:pt>
                <c:pt idx="130">
                  <c:v>7800</c:v>
                </c:pt>
                <c:pt idx="131">
                  <c:v>7860</c:v>
                </c:pt>
                <c:pt idx="132">
                  <c:v>7920</c:v>
                </c:pt>
                <c:pt idx="133">
                  <c:v>7980</c:v>
                </c:pt>
                <c:pt idx="134">
                  <c:v>8040</c:v>
                </c:pt>
                <c:pt idx="135">
                  <c:v>8100</c:v>
                </c:pt>
                <c:pt idx="136">
                  <c:v>8160</c:v>
                </c:pt>
                <c:pt idx="137">
                  <c:v>8220</c:v>
                </c:pt>
                <c:pt idx="138">
                  <c:v>8280</c:v>
                </c:pt>
                <c:pt idx="139">
                  <c:v>8340</c:v>
                </c:pt>
                <c:pt idx="140">
                  <c:v>8400</c:v>
                </c:pt>
                <c:pt idx="141">
                  <c:v>8460</c:v>
                </c:pt>
                <c:pt idx="142">
                  <c:v>8520</c:v>
                </c:pt>
                <c:pt idx="143">
                  <c:v>8580</c:v>
                </c:pt>
                <c:pt idx="144">
                  <c:v>8640</c:v>
                </c:pt>
                <c:pt idx="145">
                  <c:v>8700</c:v>
                </c:pt>
                <c:pt idx="146">
                  <c:v>8760</c:v>
                </c:pt>
                <c:pt idx="147">
                  <c:v>8820</c:v>
                </c:pt>
                <c:pt idx="148">
                  <c:v>8880</c:v>
                </c:pt>
                <c:pt idx="149">
                  <c:v>8940</c:v>
                </c:pt>
                <c:pt idx="150">
                  <c:v>9000</c:v>
                </c:pt>
                <c:pt idx="151">
                  <c:v>9060</c:v>
                </c:pt>
                <c:pt idx="152">
                  <c:v>9120</c:v>
                </c:pt>
                <c:pt idx="153">
                  <c:v>9180</c:v>
                </c:pt>
                <c:pt idx="154">
                  <c:v>9240</c:v>
                </c:pt>
                <c:pt idx="155">
                  <c:v>9300</c:v>
                </c:pt>
                <c:pt idx="156">
                  <c:v>9360</c:v>
                </c:pt>
                <c:pt idx="157">
                  <c:v>9420</c:v>
                </c:pt>
                <c:pt idx="158">
                  <c:v>9480</c:v>
                </c:pt>
                <c:pt idx="159">
                  <c:v>9540</c:v>
                </c:pt>
                <c:pt idx="160">
                  <c:v>9600</c:v>
                </c:pt>
                <c:pt idx="161">
                  <c:v>9660</c:v>
                </c:pt>
                <c:pt idx="162">
                  <c:v>9720</c:v>
                </c:pt>
                <c:pt idx="163">
                  <c:v>9780</c:v>
                </c:pt>
                <c:pt idx="164">
                  <c:v>9840</c:v>
                </c:pt>
                <c:pt idx="165">
                  <c:v>9900</c:v>
                </c:pt>
                <c:pt idx="166">
                  <c:v>9960</c:v>
                </c:pt>
                <c:pt idx="167">
                  <c:v>10020</c:v>
                </c:pt>
                <c:pt idx="168">
                  <c:v>10080</c:v>
                </c:pt>
                <c:pt idx="169">
                  <c:v>10140</c:v>
                </c:pt>
                <c:pt idx="170">
                  <c:v>10200</c:v>
                </c:pt>
                <c:pt idx="171">
                  <c:v>10260</c:v>
                </c:pt>
                <c:pt idx="172">
                  <c:v>10320</c:v>
                </c:pt>
                <c:pt idx="173">
                  <c:v>10380</c:v>
                </c:pt>
                <c:pt idx="174">
                  <c:v>10440</c:v>
                </c:pt>
                <c:pt idx="175">
                  <c:v>10500</c:v>
                </c:pt>
                <c:pt idx="176">
                  <c:v>10560</c:v>
                </c:pt>
                <c:pt idx="177">
                  <c:v>10620</c:v>
                </c:pt>
                <c:pt idx="178">
                  <c:v>10680</c:v>
                </c:pt>
                <c:pt idx="179">
                  <c:v>10740</c:v>
                </c:pt>
                <c:pt idx="180">
                  <c:v>10800</c:v>
                </c:pt>
              </c:numCache>
            </c:numRef>
          </c:xVal>
          <c:yVal>
            <c:numRef>
              <c:f>'Output Summary'!$B$9:$B$189</c:f>
              <c:numCache>
                <c:ptCount val="181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  <c:pt idx="11">
                  <c:v>100000</c:v>
                </c:pt>
                <c:pt idx="12">
                  <c:v>100000</c:v>
                </c:pt>
                <c:pt idx="13">
                  <c:v>100000</c:v>
                </c:pt>
                <c:pt idx="14">
                  <c:v>100000</c:v>
                </c:pt>
                <c:pt idx="15">
                  <c:v>100000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200000</c:v>
                </c:pt>
                <c:pt idx="77">
                  <c:v>200000</c:v>
                </c:pt>
                <c:pt idx="78">
                  <c:v>200000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'Output Summary'!$C$8</c:f>
              <c:strCache>
                <c:ptCount val="1"/>
                <c:pt idx="0">
                  <c:v>Station 1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'Output Summary'!$A$9:$A$189</c:f>
              <c:numCache>
                <c:ptCount val="181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  <c:pt idx="7">
                  <c:v>420</c:v>
                </c:pt>
                <c:pt idx="8">
                  <c:v>480</c:v>
                </c:pt>
                <c:pt idx="9">
                  <c:v>540</c:v>
                </c:pt>
                <c:pt idx="10">
                  <c:v>600</c:v>
                </c:pt>
                <c:pt idx="11">
                  <c:v>660</c:v>
                </c:pt>
                <c:pt idx="12">
                  <c:v>720</c:v>
                </c:pt>
                <c:pt idx="13">
                  <c:v>780</c:v>
                </c:pt>
                <c:pt idx="14">
                  <c:v>840</c:v>
                </c:pt>
                <c:pt idx="15">
                  <c:v>900</c:v>
                </c:pt>
                <c:pt idx="16">
                  <c:v>960</c:v>
                </c:pt>
                <c:pt idx="17">
                  <c:v>1020</c:v>
                </c:pt>
                <c:pt idx="18">
                  <c:v>1080</c:v>
                </c:pt>
                <c:pt idx="19">
                  <c:v>1140</c:v>
                </c:pt>
                <c:pt idx="20">
                  <c:v>1200</c:v>
                </c:pt>
                <c:pt idx="21">
                  <c:v>1260</c:v>
                </c:pt>
                <c:pt idx="22">
                  <c:v>1320</c:v>
                </c:pt>
                <c:pt idx="23">
                  <c:v>1380</c:v>
                </c:pt>
                <c:pt idx="24">
                  <c:v>1440</c:v>
                </c:pt>
                <c:pt idx="25">
                  <c:v>1500</c:v>
                </c:pt>
                <c:pt idx="26">
                  <c:v>1560</c:v>
                </c:pt>
                <c:pt idx="27">
                  <c:v>1620</c:v>
                </c:pt>
                <c:pt idx="28">
                  <c:v>1680</c:v>
                </c:pt>
                <c:pt idx="29">
                  <c:v>1740</c:v>
                </c:pt>
                <c:pt idx="30">
                  <c:v>1800</c:v>
                </c:pt>
                <c:pt idx="31">
                  <c:v>1860</c:v>
                </c:pt>
                <c:pt idx="32">
                  <c:v>1920</c:v>
                </c:pt>
                <c:pt idx="33">
                  <c:v>1980</c:v>
                </c:pt>
                <c:pt idx="34">
                  <c:v>2040</c:v>
                </c:pt>
                <c:pt idx="35">
                  <c:v>2100</c:v>
                </c:pt>
                <c:pt idx="36">
                  <c:v>2160</c:v>
                </c:pt>
                <c:pt idx="37">
                  <c:v>2220</c:v>
                </c:pt>
                <c:pt idx="38">
                  <c:v>2280</c:v>
                </c:pt>
                <c:pt idx="39">
                  <c:v>2340</c:v>
                </c:pt>
                <c:pt idx="40">
                  <c:v>2400</c:v>
                </c:pt>
                <c:pt idx="41">
                  <c:v>2460</c:v>
                </c:pt>
                <c:pt idx="42">
                  <c:v>2520</c:v>
                </c:pt>
                <c:pt idx="43">
                  <c:v>2580</c:v>
                </c:pt>
                <c:pt idx="44">
                  <c:v>2640</c:v>
                </c:pt>
                <c:pt idx="45">
                  <c:v>2700</c:v>
                </c:pt>
                <c:pt idx="46">
                  <c:v>2760</c:v>
                </c:pt>
                <c:pt idx="47">
                  <c:v>2820</c:v>
                </c:pt>
                <c:pt idx="48">
                  <c:v>2880</c:v>
                </c:pt>
                <c:pt idx="49">
                  <c:v>2940</c:v>
                </c:pt>
                <c:pt idx="50">
                  <c:v>3000</c:v>
                </c:pt>
                <c:pt idx="51">
                  <c:v>3060</c:v>
                </c:pt>
                <c:pt idx="52">
                  <c:v>3120</c:v>
                </c:pt>
                <c:pt idx="53">
                  <c:v>3180</c:v>
                </c:pt>
                <c:pt idx="54">
                  <c:v>3240</c:v>
                </c:pt>
                <c:pt idx="55">
                  <c:v>3300</c:v>
                </c:pt>
                <c:pt idx="56">
                  <c:v>3360</c:v>
                </c:pt>
                <c:pt idx="57">
                  <c:v>3420</c:v>
                </c:pt>
                <c:pt idx="58">
                  <c:v>3480</c:v>
                </c:pt>
                <c:pt idx="59">
                  <c:v>3540</c:v>
                </c:pt>
                <c:pt idx="60">
                  <c:v>3600</c:v>
                </c:pt>
                <c:pt idx="61">
                  <c:v>3660</c:v>
                </c:pt>
                <c:pt idx="62">
                  <c:v>3720</c:v>
                </c:pt>
                <c:pt idx="63">
                  <c:v>3780</c:v>
                </c:pt>
                <c:pt idx="64">
                  <c:v>3840</c:v>
                </c:pt>
                <c:pt idx="65">
                  <c:v>3900</c:v>
                </c:pt>
                <c:pt idx="66">
                  <c:v>3960</c:v>
                </c:pt>
                <c:pt idx="67">
                  <c:v>4020</c:v>
                </c:pt>
                <c:pt idx="68">
                  <c:v>4080</c:v>
                </c:pt>
                <c:pt idx="69">
                  <c:v>4140</c:v>
                </c:pt>
                <c:pt idx="70">
                  <c:v>4200</c:v>
                </c:pt>
                <c:pt idx="71">
                  <c:v>4260</c:v>
                </c:pt>
                <c:pt idx="72">
                  <c:v>4320</c:v>
                </c:pt>
                <c:pt idx="73">
                  <c:v>4380</c:v>
                </c:pt>
                <c:pt idx="74">
                  <c:v>4440</c:v>
                </c:pt>
                <c:pt idx="75">
                  <c:v>4500</c:v>
                </c:pt>
                <c:pt idx="76">
                  <c:v>4560</c:v>
                </c:pt>
                <c:pt idx="77">
                  <c:v>4620</c:v>
                </c:pt>
                <c:pt idx="78">
                  <c:v>4680</c:v>
                </c:pt>
                <c:pt idx="79">
                  <c:v>4740</c:v>
                </c:pt>
                <c:pt idx="80">
                  <c:v>4800</c:v>
                </c:pt>
                <c:pt idx="81">
                  <c:v>4860</c:v>
                </c:pt>
                <c:pt idx="82">
                  <c:v>4920</c:v>
                </c:pt>
                <c:pt idx="83">
                  <c:v>4980</c:v>
                </c:pt>
                <c:pt idx="84">
                  <c:v>5040</c:v>
                </c:pt>
                <c:pt idx="85">
                  <c:v>5100</c:v>
                </c:pt>
                <c:pt idx="86">
                  <c:v>5160</c:v>
                </c:pt>
                <c:pt idx="87">
                  <c:v>5220</c:v>
                </c:pt>
                <c:pt idx="88">
                  <c:v>5280</c:v>
                </c:pt>
                <c:pt idx="89">
                  <c:v>5340</c:v>
                </c:pt>
                <c:pt idx="90">
                  <c:v>5400</c:v>
                </c:pt>
                <c:pt idx="91">
                  <c:v>5460</c:v>
                </c:pt>
                <c:pt idx="92">
                  <c:v>5520</c:v>
                </c:pt>
                <c:pt idx="93">
                  <c:v>5580</c:v>
                </c:pt>
                <c:pt idx="94">
                  <c:v>5640</c:v>
                </c:pt>
                <c:pt idx="95">
                  <c:v>5700</c:v>
                </c:pt>
                <c:pt idx="96">
                  <c:v>5760</c:v>
                </c:pt>
                <c:pt idx="97">
                  <c:v>5820</c:v>
                </c:pt>
                <c:pt idx="98">
                  <c:v>5880</c:v>
                </c:pt>
                <c:pt idx="99">
                  <c:v>5940</c:v>
                </c:pt>
                <c:pt idx="100">
                  <c:v>6000</c:v>
                </c:pt>
                <c:pt idx="101">
                  <c:v>6060</c:v>
                </c:pt>
                <c:pt idx="102">
                  <c:v>6120</c:v>
                </c:pt>
                <c:pt idx="103">
                  <c:v>6180</c:v>
                </c:pt>
                <c:pt idx="104">
                  <c:v>6240</c:v>
                </c:pt>
                <c:pt idx="105">
                  <c:v>6300</c:v>
                </c:pt>
                <c:pt idx="106">
                  <c:v>6360</c:v>
                </c:pt>
                <c:pt idx="107">
                  <c:v>6420</c:v>
                </c:pt>
                <c:pt idx="108">
                  <c:v>6480</c:v>
                </c:pt>
                <c:pt idx="109">
                  <c:v>6540</c:v>
                </c:pt>
                <c:pt idx="110">
                  <c:v>6600</c:v>
                </c:pt>
                <c:pt idx="111">
                  <c:v>6660</c:v>
                </c:pt>
                <c:pt idx="112">
                  <c:v>6720</c:v>
                </c:pt>
                <c:pt idx="113">
                  <c:v>6780</c:v>
                </c:pt>
                <c:pt idx="114">
                  <c:v>6840</c:v>
                </c:pt>
                <c:pt idx="115">
                  <c:v>6900</c:v>
                </c:pt>
                <c:pt idx="116">
                  <c:v>6960</c:v>
                </c:pt>
                <c:pt idx="117">
                  <c:v>7020</c:v>
                </c:pt>
                <c:pt idx="118">
                  <c:v>7080</c:v>
                </c:pt>
                <c:pt idx="119">
                  <c:v>7140</c:v>
                </c:pt>
                <c:pt idx="120">
                  <c:v>7200</c:v>
                </c:pt>
                <c:pt idx="121">
                  <c:v>7260</c:v>
                </c:pt>
                <c:pt idx="122">
                  <c:v>7320</c:v>
                </c:pt>
                <c:pt idx="123">
                  <c:v>7380</c:v>
                </c:pt>
                <c:pt idx="124">
                  <c:v>7440</c:v>
                </c:pt>
                <c:pt idx="125">
                  <c:v>7500</c:v>
                </c:pt>
                <c:pt idx="126">
                  <c:v>7560</c:v>
                </c:pt>
                <c:pt idx="127">
                  <c:v>7620</c:v>
                </c:pt>
                <c:pt idx="128">
                  <c:v>7680</c:v>
                </c:pt>
                <c:pt idx="129">
                  <c:v>7740</c:v>
                </c:pt>
                <c:pt idx="130">
                  <c:v>7800</c:v>
                </c:pt>
                <c:pt idx="131">
                  <c:v>7860</c:v>
                </c:pt>
                <c:pt idx="132">
                  <c:v>7920</c:v>
                </c:pt>
                <c:pt idx="133">
                  <c:v>7980</c:v>
                </c:pt>
                <c:pt idx="134">
                  <c:v>8040</c:v>
                </c:pt>
                <c:pt idx="135">
                  <c:v>8100</c:v>
                </c:pt>
                <c:pt idx="136">
                  <c:v>8160</c:v>
                </c:pt>
                <c:pt idx="137">
                  <c:v>8220</c:v>
                </c:pt>
                <c:pt idx="138">
                  <c:v>8280</c:v>
                </c:pt>
                <c:pt idx="139">
                  <c:v>8340</c:v>
                </c:pt>
                <c:pt idx="140">
                  <c:v>8400</c:v>
                </c:pt>
                <c:pt idx="141">
                  <c:v>8460</c:v>
                </c:pt>
                <c:pt idx="142">
                  <c:v>8520</c:v>
                </c:pt>
                <c:pt idx="143">
                  <c:v>8580</c:v>
                </c:pt>
                <c:pt idx="144">
                  <c:v>8640</c:v>
                </c:pt>
                <c:pt idx="145">
                  <c:v>8700</c:v>
                </c:pt>
                <c:pt idx="146">
                  <c:v>8760</c:v>
                </c:pt>
                <c:pt idx="147">
                  <c:v>8820</c:v>
                </c:pt>
                <c:pt idx="148">
                  <c:v>8880</c:v>
                </c:pt>
                <c:pt idx="149">
                  <c:v>8940</c:v>
                </c:pt>
                <c:pt idx="150">
                  <c:v>9000</c:v>
                </c:pt>
                <c:pt idx="151">
                  <c:v>9060</c:v>
                </c:pt>
                <c:pt idx="152">
                  <c:v>9120</c:v>
                </c:pt>
                <c:pt idx="153">
                  <c:v>9180</c:v>
                </c:pt>
                <c:pt idx="154">
                  <c:v>9240</c:v>
                </c:pt>
                <c:pt idx="155">
                  <c:v>9300</c:v>
                </c:pt>
                <c:pt idx="156">
                  <c:v>9360</c:v>
                </c:pt>
                <c:pt idx="157">
                  <c:v>9420</c:v>
                </c:pt>
                <c:pt idx="158">
                  <c:v>9480</c:v>
                </c:pt>
                <c:pt idx="159">
                  <c:v>9540</c:v>
                </c:pt>
                <c:pt idx="160">
                  <c:v>9600</c:v>
                </c:pt>
                <c:pt idx="161">
                  <c:v>9660</c:v>
                </c:pt>
                <c:pt idx="162">
                  <c:v>9720</c:v>
                </c:pt>
                <c:pt idx="163">
                  <c:v>9780</c:v>
                </c:pt>
                <c:pt idx="164">
                  <c:v>9840</c:v>
                </c:pt>
                <c:pt idx="165">
                  <c:v>9900</c:v>
                </c:pt>
                <c:pt idx="166">
                  <c:v>9960</c:v>
                </c:pt>
                <c:pt idx="167">
                  <c:v>10020</c:v>
                </c:pt>
                <c:pt idx="168">
                  <c:v>10080</c:v>
                </c:pt>
                <c:pt idx="169">
                  <c:v>10140</c:v>
                </c:pt>
                <c:pt idx="170">
                  <c:v>10200</c:v>
                </c:pt>
                <c:pt idx="171">
                  <c:v>10260</c:v>
                </c:pt>
                <c:pt idx="172">
                  <c:v>10320</c:v>
                </c:pt>
                <c:pt idx="173">
                  <c:v>10380</c:v>
                </c:pt>
                <c:pt idx="174">
                  <c:v>10440</c:v>
                </c:pt>
                <c:pt idx="175">
                  <c:v>10500</c:v>
                </c:pt>
                <c:pt idx="176">
                  <c:v>10560</c:v>
                </c:pt>
                <c:pt idx="177">
                  <c:v>10620</c:v>
                </c:pt>
                <c:pt idx="178">
                  <c:v>10680</c:v>
                </c:pt>
                <c:pt idx="179">
                  <c:v>10740</c:v>
                </c:pt>
                <c:pt idx="180">
                  <c:v>10800</c:v>
                </c:pt>
              </c:numCache>
            </c:numRef>
          </c:xVal>
          <c:yVal>
            <c:numRef>
              <c:f>'Output Summary'!$C$9:$C$189</c:f>
              <c:numCache>
                <c:ptCount val="1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0.37865286483098537</c:v>
                </c:pt>
                <c:pt idx="18">
                  <c:v>3.4704412206402964</c:v>
                </c:pt>
                <c:pt idx="19">
                  <c:v>16.757373126493107</c:v>
                </c:pt>
                <c:pt idx="20">
                  <c:v>57.01379455672571</c:v>
                </c:pt>
                <c:pt idx="21">
                  <c:v>153.8893469021522</c:v>
                </c:pt>
                <c:pt idx="22">
                  <c:v>351.36872890168945</c:v>
                </c:pt>
                <c:pt idx="23">
                  <c:v>706.233299060677</c:v>
                </c:pt>
                <c:pt idx="24">
                  <c:v>1283.6166050708887</c:v>
                </c:pt>
                <c:pt idx="25">
                  <c:v>2150.548191572124</c:v>
                </c:pt>
                <c:pt idx="26">
                  <c:v>3368.782069413456</c:v>
                </c:pt>
                <c:pt idx="27">
                  <c:v>4988.193681031098</c:v>
                </c:pt>
                <c:pt idx="28">
                  <c:v>7041.723504332276</c:v>
                </c:pt>
                <c:pt idx="29">
                  <c:v>9542.408178055894</c:v>
                </c:pt>
                <c:pt idx="30">
                  <c:v>12482.608518155283</c:v>
                </c:pt>
                <c:pt idx="31">
                  <c:v>15835.204080184056</c:v>
                </c:pt>
                <c:pt idx="32">
                  <c:v>19556.31070814794</c:v>
                </c:pt>
                <c:pt idx="33">
                  <c:v>23588.229888269074</c:v>
                </c:pt>
                <c:pt idx="34">
                  <c:v>27861.204396068213</c:v>
                </c:pt>
                <c:pt idx="35">
                  <c:v>32293.604373316408</c:v>
                </c:pt>
                <c:pt idx="36">
                  <c:v>36791.478489282905</c:v>
                </c:pt>
                <c:pt idx="37">
                  <c:v>41249.00964248132</c:v>
                </c:pt>
                <c:pt idx="38">
                  <c:v>45551.09070510469</c:v>
                </c:pt>
                <c:pt idx="39">
                  <c:v>49578.36168148019</c:v>
                </c:pt>
                <c:pt idx="40">
                  <c:v>53214.14909030499</c:v>
                </c:pt>
                <c:pt idx="41">
                  <c:v>56352.17546494858</c:v>
                </c:pt>
                <c:pt idx="42">
                  <c:v>58903.76611470106</c:v>
                </c:pt>
                <c:pt idx="43">
                  <c:v>60803.49262057769</c:v>
                </c:pt>
                <c:pt idx="44">
                  <c:v>62012.60019795368</c:v>
                </c:pt>
                <c:pt idx="45">
                  <c:v>62520.014804071485</c:v>
                </c:pt>
                <c:pt idx="46">
                  <c:v>62341.10708479249</c:v>
                </c:pt>
                <c:pt idx="47">
                  <c:v>61514.649998283974</c:v>
                </c:pt>
                <c:pt idx="48">
                  <c:v>60098.53611823625</c:v>
                </c:pt>
                <c:pt idx="49">
                  <c:v>58164.838480792845</c:v>
                </c:pt>
                <c:pt idx="50">
                  <c:v>55794.73752280614</c:v>
                </c:pt>
                <c:pt idx="51">
                  <c:v>53073.72982315005</c:v>
                </c:pt>
                <c:pt idx="52">
                  <c:v>50087.41060085332</c:v>
                </c:pt>
                <c:pt idx="53">
                  <c:v>46918.00203901366</c:v>
                </c:pt>
                <c:pt idx="54">
                  <c:v>43641.696321587326</c:v>
                </c:pt>
                <c:pt idx="55">
                  <c:v>40326.801895401055</c:v>
                </c:pt>
                <c:pt idx="56">
                  <c:v>37032.62505592245</c:v>
                </c:pt>
                <c:pt idx="57">
                  <c:v>33808.984473647084</c:v>
                </c:pt>
                <c:pt idx="58">
                  <c:v>30696.239998439767</c:v>
                </c:pt>
                <c:pt idx="59">
                  <c:v>27725.71466862087</c:v>
                </c:pt>
                <c:pt idx="60">
                  <c:v>24920.396098571582</c:v>
                </c:pt>
                <c:pt idx="61">
                  <c:v>22295.81664820599</c:v>
                </c:pt>
                <c:pt idx="62">
                  <c:v>19861.028035375526</c:v>
                </c:pt>
                <c:pt idx="63">
                  <c:v>17619.60313295917</c:v>
                </c:pt>
                <c:pt idx="64">
                  <c:v>15570.614076079695</c:v>
                </c:pt>
                <c:pt idx="65">
                  <c:v>13709.550546385826</c:v>
                </c:pt>
                <c:pt idx="66">
                  <c:v>12029.154704165534</c:v>
                </c:pt>
                <c:pt idx="67">
                  <c:v>10520.159539237502</c:v>
                </c:pt>
                <c:pt idx="68">
                  <c:v>9171.925466881357</c:v>
                </c:pt>
                <c:pt idx="69">
                  <c:v>7972.976003951544</c:v>
                </c:pt>
                <c:pt idx="70">
                  <c:v>6911.437595829865</c:v>
                </c:pt>
                <c:pt idx="71">
                  <c:v>5975.391427783729</c:v>
                </c:pt>
                <c:pt idx="72">
                  <c:v>5153.146641445446</c:v>
                </c:pt>
                <c:pt idx="73">
                  <c:v>4433.445061786284</c:v>
                </c:pt>
                <c:pt idx="74">
                  <c:v>3805.607561250031</c:v>
                </c:pt>
                <c:pt idx="75">
                  <c:v>3259.6317464321087</c:v>
                </c:pt>
                <c:pt idx="76">
                  <c:v>2786.2499114327557</c:v>
                </c:pt>
                <c:pt idx="77">
                  <c:v>2376.955287927827</c:v>
                </c:pt>
                <c:pt idx="78">
                  <c:v>2024.003631004312</c:v>
                </c:pt>
                <c:pt idx="79">
                  <c:v>1720.3961813721653</c:v>
                </c:pt>
                <c:pt idx="80">
                  <c:v>1459.8490865330675</c:v>
                </c:pt>
                <c:pt idx="81">
                  <c:v>1236.753476567003</c:v>
                </c:pt>
                <c:pt idx="82">
                  <c:v>1046.129591939601</c:v>
                </c:pt>
                <c:pt idx="83">
                  <c:v>883.5776589217239</c:v>
                </c:pt>
                <c:pt idx="84">
                  <c:v>745.2276036609237</c:v>
                </c:pt>
                <c:pt idx="85">
                  <c:v>627.6891847285333</c:v>
                </c:pt>
                <c:pt idx="86">
                  <c:v>528.0036991639258</c:v>
                </c:pt>
                <c:pt idx="87">
                  <c:v>443.59807003973935</c:v>
                </c:pt>
                <c:pt idx="88">
                  <c:v>372.2418450422701</c:v>
                </c:pt>
                <c:pt idx="89">
                  <c:v>312.00741611141643</c:v>
                </c:pt>
                <c:pt idx="90">
                  <c:v>261.2336008262424</c:v>
                </c:pt>
                <c:pt idx="91">
                  <c:v>218.492598648904</c:v>
                </c:pt>
                <c:pt idx="92">
                  <c:v>182.5602418811849</c:v>
                </c:pt>
                <c:pt idx="93">
                  <c:v>153.90447134533827</c:v>
                </c:pt>
                <c:pt idx="94">
                  <c:v>139.49157949673295</c:v>
                </c:pt>
                <c:pt idx="95">
                  <c:v>160.75683537121438</c:v>
                </c:pt>
                <c:pt idx="96">
                  <c:v>260.66390421764663</c:v>
                </c:pt>
                <c:pt idx="97">
                  <c:v>504.51444676303777</c:v>
                </c:pt>
                <c:pt idx="98">
                  <c:v>971.9842082256175</c:v>
                </c:pt>
                <c:pt idx="99">
                  <c:v>1742.1946384784628</c:v>
                </c:pt>
                <c:pt idx="100">
                  <c:v>2876.541333862249</c:v>
                </c:pt>
                <c:pt idx="101">
                  <c:v>4404.372963738508</c:v>
                </c:pt>
                <c:pt idx="102">
                  <c:v>6315.0199767986505</c:v>
                </c:pt>
                <c:pt idx="103">
                  <c:v>8557.332515179172</c:v>
                </c:pt>
                <c:pt idx="104">
                  <c:v>11045.833137116304</c:v>
                </c:pt>
                <c:pt idx="105">
                  <c:v>13671.341969066067</c:v>
                </c:pt>
                <c:pt idx="106">
                  <c:v>16313.547544583438</c:v>
                </c:pt>
                <c:pt idx="107">
                  <c:v>18853.26494836641</c:v>
                </c:pt>
                <c:pt idx="108">
                  <c:v>21182.749640445116</c:v>
                </c:pt>
                <c:pt idx="109">
                  <c:v>23213.16063339918</c:v>
                </c:pt>
                <c:pt idx="110">
                  <c:v>24878.91476258594</c:v>
                </c:pt>
                <c:pt idx="111">
                  <c:v>26139.15610799504</c:v>
                </c:pt>
                <c:pt idx="112">
                  <c:v>26976.860258323177</c:v>
                </c:pt>
                <c:pt idx="113">
                  <c:v>27396.223068267576</c:v>
                </c:pt>
                <c:pt idx="114">
                  <c:v>27418.988416526667</c:v>
                </c:pt>
                <c:pt idx="115">
                  <c:v>27080.293562082257</c:v>
                </c:pt>
                <c:pt idx="116">
                  <c:v>26424.49298601243</c:v>
                </c:pt>
                <c:pt idx="117">
                  <c:v>25501.291729774417</c:v>
                </c:pt>
                <c:pt idx="118">
                  <c:v>24362.396937996997</c:v>
                </c:pt>
                <c:pt idx="119">
                  <c:v>23058.792720761336</c:v>
                </c:pt>
                <c:pt idx="120">
                  <c:v>21638.663140198078</c:v>
                </c:pt>
                <c:pt idx="121">
                  <c:v>20145.931210015642</c:v>
                </c:pt>
                <c:pt idx="122">
                  <c:v>18619.345730406516</c:v>
                </c:pt>
                <c:pt idx="123">
                  <c:v>17092.028745806045</c:v>
                </c:pt>
                <c:pt idx="124">
                  <c:v>15591.390266892162</c:v>
                </c:pt>
                <c:pt idx="125">
                  <c:v>14139.31976210743</c:v>
                </c:pt>
                <c:pt idx="126">
                  <c:v>12752.57249087454</c:v>
                </c:pt>
                <c:pt idx="127">
                  <c:v>11443.280400142801</c:v>
                </c:pt>
                <c:pt idx="128">
                  <c:v>10219.530096012888</c:v>
                </c:pt>
                <c:pt idx="129">
                  <c:v>9085.962992978668</c:v>
                </c:pt>
                <c:pt idx="130">
                  <c:v>8044.364289939176</c:v>
                </c:pt>
                <c:pt idx="131">
                  <c:v>7094.217462175606</c:v>
                </c:pt>
                <c:pt idx="132">
                  <c:v>6233.209307908713</c:v>
                </c:pt>
                <c:pt idx="133">
                  <c:v>5457.67725258541</c:v>
                </c:pt>
                <c:pt idx="134">
                  <c:v>4762.9957184706855</c:v>
                </c:pt>
                <c:pt idx="135">
                  <c:v>4143.9021017827245</c:v>
                </c:pt>
                <c:pt idx="136">
                  <c:v>3594.765482083086</c:v>
                </c:pt>
                <c:pt idx="137">
                  <c:v>3109.802837886956</c:v>
                </c:pt>
                <c:pt idx="138">
                  <c:v>2683.248462725259</c:v>
                </c:pt>
                <c:pt idx="139">
                  <c:v>2309.482647771666</c:v>
                </c:pt>
                <c:pt idx="140">
                  <c:v>1983.125673815348</c:v>
                </c:pt>
                <c:pt idx="141">
                  <c:v>1699.1028621716964</c:v>
                </c:pt>
                <c:pt idx="142">
                  <c:v>1452.6859703482291</c:v>
                </c:pt>
                <c:pt idx="143">
                  <c:v>1239.5156600003027</c:v>
                </c:pt>
                <c:pt idx="144">
                  <c:v>1055.6091682099445</c:v>
                </c:pt>
                <c:pt idx="145">
                  <c:v>897.3567183691397</c:v>
                </c:pt>
                <c:pt idx="146">
                  <c:v>761.5096408606926</c:v>
                </c:pt>
                <c:pt idx="147">
                  <c:v>645.1626530819573</c:v>
                </c:pt>
                <c:pt idx="148">
                  <c:v>545.7322822880067</c:v>
                </c:pt>
                <c:pt idx="149">
                  <c:v>460.93300681558395</c:v>
                </c:pt>
                <c:pt idx="150">
                  <c:v>388.75234116852533</c:v>
                </c:pt>
                <c:pt idx="151">
                  <c:v>327.4257952976212</c:v>
                </c:pt>
                <c:pt idx="152">
                  <c:v>275.41239370940264</c:v>
                </c:pt>
                <c:pt idx="153">
                  <c:v>231.371240465551</c:v>
                </c:pt>
                <c:pt idx="154">
                  <c:v>194.13945605704757</c:v>
                </c:pt>
                <c:pt idx="155">
                  <c:v>162.71168598478016</c:v>
                </c:pt>
                <c:pt idx="156">
                  <c:v>136.2212833812947</c:v>
                </c:pt>
                <c:pt idx="157">
                  <c:v>113.92319434100335</c:v>
                </c:pt>
                <c:pt idx="158">
                  <c:v>95.17852048044548</c:v>
                </c:pt>
                <c:pt idx="159">
                  <c:v>79.44069485993396</c:v>
                </c:pt>
                <c:pt idx="160">
                  <c:v>66.24318152892752</c:v>
                </c:pt>
                <c:pt idx="161">
                  <c:v>55.18859287630139</c:v>
                </c:pt>
                <c:pt idx="162">
                  <c:v>45.93911039660965</c:v>
                </c:pt>
                <c:pt idx="163">
                  <c:v>38.208091554292686</c:v>
                </c:pt>
                <c:pt idx="164">
                  <c:v>31.75274662418127</c:v>
                </c:pt>
                <c:pt idx="165">
                  <c:v>26.367773497503993</c:v>
                </c:pt>
                <c:pt idx="166">
                  <c:v>21.879844513966283</c:v>
                </c:pt>
                <c:pt idx="167">
                  <c:v>18.142846672683383</c:v>
                </c:pt>
                <c:pt idx="168">
                  <c:v>15.033784524458682</c:v>
                </c:pt>
                <c:pt idx="169">
                  <c:v>12.449263234961993</c:v>
                </c:pt>
                <c:pt idx="170">
                  <c:v>10.302477427531759</c:v>
                </c:pt>
                <c:pt idx="171">
                  <c:v>8.520639251329976</c:v>
                </c:pt>
                <c:pt idx="172">
                  <c:v>7.042786532197559</c:v>
                </c:pt>
                <c:pt idx="173">
                  <c:v>5.817918761212654</c:v>
                </c:pt>
                <c:pt idx="174">
                  <c:v>4.80341501236191</c:v>
                </c:pt>
                <c:pt idx="175">
                  <c:v>3.963693639169877</c:v>
                </c:pt>
                <c:pt idx="176">
                  <c:v>3.2690787858954464</c:v>
                </c:pt>
                <c:pt idx="177">
                  <c:v>2.6948433826245513</c:v>
                </c:pt>
                <c:pt idx="178">
                  <c:v>2.220402406032971</c:v>
                </c:pt>
                <c:pt idx="179">
                  <c:v>1.828633815711659</c:v>
                </c:pt>
                <c:pt idx="180">
                  <c:v>1.5053077599051192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'Output Summary'!$D$8</c:f>
              <c:strCache>
                <c:ptCount val="1"/>
                <c:pt idx="0">
                  <c:v>Station 2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'Output Summary'!$A$9:$A$189</c:f>
              <c:numCache>
                <c:ptCount val="181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  <c:pt idx="7">
                  <c:v>420</c:v>
                </c:pt>
                <c:pt idx="8">
                  <c:v>480</c:v>
                </c:pt>
                <c:pt idx="9">
                  <c:v>540</c:v>
                </c:pt>
                <c:pt idx="10">
                  <c:v>600</c:v>
                </c:pt>
                <c:pt idx="11">
                  <c:v>660</c:v>
                </c:pt>
                <c:pt idx="12">
                  <c:v>720</c:v>
                </c:pt>
                <c:pt idx="13">
                  <c:v>780</c:v>
                </c:pt>
                <c:pt idx="14">
                  <c:v>840</c:v>
                </c:pt>
                <c:pt idx="15">
                  <c:v>900</c:v>
                </c:pt>
                <c:pt idx="16">
                  <c:v>960</c:v>
                </c:pt>
                <c:pt idx="17">
                  <c:v>1020</c:v>
                </c:pt>
                <c:pt idx="18">
                  <c:v>1080</c:v>
                </c:pt>
                <c:pt idx="19">
                  <c:v>1140</c:v>
                </c:pt>
                <c:pt idx="20">
                  <c:v>1200</c:v>
                </c:pt>
                <c:pt idx="21">
                  <c:v>1260</c:v>
                </c:pt>
                <c:pt idx="22">
                  <c:v>1320</c:v>
                </c:pt>
                <c:pt idx="23">
                  <c:v>1380</c:v>
                </c:pt>
                <c:pt idx="24">
                  <c:v>1440</c:v>
                </c:pt>
                <c:pt idx="25">
                  <c:v>1500</c:v>
                </c:pt>
                <c:pt idx="26">
                  <c:v>1560</c:v>
                </c:pt>
                <c:pt idx="27">
                  <c:v>1620</c:v>
                </c:pt>
                <c:pt idx="28">
                  <c:v>1680</c:v>
                </c:pt>
                <c:pt idx="29">
                  <c:v>1740</c:v>
                </c:pt>
                <c:pt idx="30">
                  <c:v>1800</c:v>
                </c:pt>
                <c:pt idx="31">
                  <c:v>1860</c:v>
                </c:pt>
                <c:pt idx="32">
                  <c:v>1920</c:v>
                </c:pt>
                <c:pt idx="33">
                  <c:v>1980</c:v>
                </c:pt>
                <c:pt idx="34">
                  <c:v>2040</c:v>
                </c:pt>
                <c:pt idx="35">
                  <c:v>2100</c:v>
                </c:pt>
                <c:pt idx="36">
                  <c:v>2160</c:v>
                </c:pt>
                <c:pt idx="37">
                  <c:v>2220</c:v>
                </c:pt>
                <c:pt idx="38">
                  <c:v>2280</c:v>
                </c:pt>
                <c:pt idx="39">
                  <c:v>2340</c:v>
                </c:pt>
                <c:pt idx="40">
                  <c:v>2400</c:v>
                </c:pt>
                <c:pt idx="41">
                  <c:v>2460</c:v>
                </c:pt>
                <c:pt idx="42">
                  <c:v>2520</c:v>
                </c:pt>
                <c:pt idx="43">
                  <c:v>2580</c:v>
                </c:pt>
                <c:pt idx="44">
                  <c:v>2640</c:v>
                </c:pt>
                <c:pt idx="45">
                  <c:v>2700</c:v>
                </c:pt>
                <c:pt idx="46">
                  <c:v>2760</c:v>
                </c:pt>
                <c:pt idx="47">
                  <c:v>2820</c:v>
                </c:pt>
                <c:pt idx="48">
                  <c:v>2880</c:v>
                </c:pt>
                <c:pt idx="49">
                  <c:v>2940</c:v>
                </c:pt>
                <c:pt idx="50">
                  <c:v>3000</c:v>
                </c:pt>
                <c:pt idx="51">
                  <c:v>3060</c:v>
                </c:pt>
                <c:pt idx="52">
                  <c:v>3120</c:v>
                </c:pt>
                <c:pt idx="53">
                  <c:v>3180</c:v>
                </c:pt>
                <c:pt idx="54">
                  <c:v>3240</c:v>
                </c:pt>
                <c:pt idx="55">
                  <c:v>3300</c:v>
                </c:pt>
                <c:pt idx="56">
                  <c:v>3360</c:v>
                </c:pt>
                <c:pt idx="57">
                  <c:v>3420</c:v>
                </c:pt>
                <c:pt idx="58">
                  <c:v>3480</c:v>
                </c:pt>
                <c:pt idx="59">
                  <c:v>3540</c:v>
                </c:pt>
                <c:pt idx="60">
                  <c:v>3600</c:v>
                </c:pt>
                <c:pt idx="61">
                  <c:v>3660</c:v>
                </c:pt>
                <c:pt idx="62">
                  <c:v>3720</c:v>
                </c:pt>
                <c:pt idx="63">
                  <c:v>3780</c:v>
                </c:pt>
                <c:pt idx="64">
                  <c:v>3840</c:v>
                </c:pt>
                <c:pt idx="65">
                  <c:v>3900</c:v>
                </c:pt>
                <c:pt idx="66">
                  <c:v>3960</c:v>
                </c:pt>
                <c:pt idx="67">
                  <c:v>4020</c:v>
                </c:pt>
                <c:pt idx="68">
                  <c:v>4080</c:v>
                </c:pt>
                <c:pt idx="69">
                  <c:v>4140</c:v>
                </c:pt>
                <c:pt idx="70">
                  <c:v>4200</c:v>
                </c:pt>
                <c:pt idx="71">
                  <c:v>4260</c:v>
                </c:pt>
                <c:pt idx="72">
                  <c:v>4320</c:v>
                </c:pt>
                <c:pt idx="73">
                  <c:v>4380</c:v>
                </c:pt>
                <c:pt idx="74">
                  <c:v>4440</c:v>
                </c:pt>
                <c:pt idx="75">
                  <c:v>4500</c:v>
                </c:pt>
                <c:pt idx="76">
                  <c:v>4560</c:v>
                </c:pt>
                <c:pt idx="77">
                  <c:v>4620</c:v>
                </c:pt>
                <c:pt idx="78">
                  <c:v>4680</c:v>
                </c:pt>
                <c:pt idx="79">
                  <c:v>4740</c:v>
                </c:pt>
                <c:pt idx="80">
                  <c:v>4800</c:v>
                </c:pt>
                <c:pt idx="81">
                  <c:v>4860</c:v>
                </c:pt>
                <c:pt idx="82">
                  <c:v>4920</c:v>
                </c:pt>
                <c:pt idx="83">
                  <c:v>4980</c:v>
                </c:pt>
                <c:pt idx="84">
                  <c:v>5040</c:v>
                </c:pt>
                <c:pt idx="85">
                  <c:v>5100</c:v>
                </c:pt>
                <c:pt idx="86">
                  <c:v>5160</c:v>
                </c:pt>
                <c:pt idx="87">
                  <c:v>5220</c:v>
                </c:pt>
                <c:pt idx="88">
                  <c:v>5280</c:v>
                </c:pt>
                <c:pt idx="89">
                  <c:v>5340</c:v>
                </c:pt>
                <c:pt idx="90">
                  <c:v>5400</c:v>
                </c:pt>
                <c:pt idx="91">
                  <c:v>5460</c:v>
                </c:pt>
                <c:pt idx="92">
                  <c:v>5520</c:v>
                </c:pt>
                <c:pt idx="93">
                  <c:v>5580</c:v>
                </c:pt>
                <c:pt idx="94">
                  <c:v>5640</c:v>
                </c:pt>
                <c:pt idx="95">
                  <c:v>5700</c:v>
                </c:pt>
                <c:pt idx="96">
                  <c:v>5760</c:v>
                </c:pt>
                <c:pt idx="97">
                  <c:v>5820</c:v>
                </c:pt>
                <c:pt idx="98">
                  <c:v>5880</c:v>
                </c:pt>
                <c:pt idx="99">
                  <c:v>5940</c:v>
                </c:pt>
                <c:pt idx="100">
                  <c:v>6000</c:v>
                </c:pt>
                <c:pt idx="101">
                  <c:v>6060</c:v>
                </c:pt>
                <c:pt idx="102">
                  <c:v>6120</c:v>
                </c:pt>
                <c:pt idx="103">
                  <c:v>6180</c:v>
                </c:pt>
                <c:pt idx="104">
                  <c:v>6240</c:v>
                </c:pt>
                <c:pt idx="105">
                  <c:v>6300</c:v>
                </c:pt>
                <c:pt idx="106">
                  <c:v>6360</c:v>
                </c:pt>
                <c:pt idx="107">
                  <c:v>6420</c:v>
                </c:pt>
                <c:pt idx="108">
                  <c:v>6480</c:v>
                </c:pt>
                <c:pt idx="109">
                  <c:v>6540</c:v>
                </c:pt>
                <c:pt idx="110">
                  <c:v>6600</c:v>
                </c:pt>
                <c:pt idx="111">
                  <c:v>6660</c:v>
                </c:pt>
                <c:pt idx="112">
                  <c:v>6720</c:v>
                </c:pt>
                <c:pt idx="113">
                  <c:v>6780</c:v>
                </c:pt>
                <c:pt idx="114">
                  <c:v>6840</c:v>
                </c:pt>
                <c:pt idx="115">
                  <c:v>6900</c:v>
                </c:pt>
                <c:pt idx="116">
                  <c:v>6960</c:v>
                </c:pt>
                <c:pt idx="117">
                  <c:v>7020</c:v>
                </c:pt>
                <c:pt idx="118">
                  <c:v>7080</c:v>
                </c:pt>
                <c:pt idx="119">
                  <c:v>7140</c:v>
                </c:pt>
                <c:pt idx="120">
                  <c:v>7200</c:v>
                </c:pt>
                <c:pt idx="121">
                  <c:v>7260</c:v>
                </c:pt>
                <c:pt idx="122">
                  <c:v>7320</c:v>
                </c:pt>
                <c:pt idx="123">
                  <c:v>7380</c:v>
                </c:pt>
                <c:pt idx="124">
                  <c:v>7440</c:v>
                </c:pt>
                <c:pt idx="125">
                  <c:v>7500</c:v>
                </c:pt>
                <c:pt idx="126">
                  <c:v>7560</c:v>
                </c:pt>
                <c:pt idx="127">
                  <c:v>7620</c:v>
                </c:pt>
                <c:pt idx="128">
                  <c:v>7680</c:v>
                </c:pt>
                <c:pt idx="129">
                  <c:v>7740</c:v>
                </c:pt>
                <c:pt idx="130">
                  <c:v>7800</c:v>
                </c:pt>
                <c:pt idx="131">
                  <c:v>7860</c:v>
                </c:pt>
                <c:pt idx="132">
                  <c:v>7920</c:v>
                </c:pt>
                <c:pt idx="133">
                  <c:v>7980</c:v>
                </c:pt>
                <c:pt idx="134">
                  <c:v>8040</c:v>
                </c:pt>
                <c:pt idx="135">
                  <c:v>8100</c:v>
                </c:pt>
                <c:pt idx="136">
                  <c:v>8160</c:v>
                </c:pt>
                <c:pt idx="137">
                  <c:v>8220</c:v>
                </c:pt>
                <c:pt idx="138">
                  <c:v>8280</c:v>
                </c:pt>
                <c:pt idx="139">
                  <c:v>8340</c:v>
                </c:pt>
                <c:pt idx="140">
                  <c:v>8400</c:v>
                </c:pt>
                <c:pt idx="141">
                  <c:v>8460</c:v>
                </c:pt>
                <c:pt idx="142">
                  <c:v>8520</c:v>
                </c:pt>
                <c:pt idx="143">
                  <c:v>8580</c:v>
                </c:pt>
                <c:pt idx="144">
                  <c:v>8640</c:v>
                </c:pt>
                <c:pt idx="145">
                  <c:v>8700</c:v>
                </c:pt>
                <c:pt idx="146">
                  <c:v>8760</c:v>
                </c:pt>
                <c:pt idx="147">
                  <c:v>8820</c:v>
                </c:pt>
                <c:pt idx="148">
                  <c:v>8880</c:v>
                </c:pt>
                <c:pt idx="149">
                  <c:v>8940</c:v>
                </c:pt>
                <c:pt idx="150">
                  <c:v>9000</c:v>
                </c:pt>
                <c:pt idx="151">
                  <c:v>9060</c:v>
                </c:pt>
                <c:pt idx="152">
                  <c:v>9120</c:v>
                </c:pt>
                <c:pt idx="153">
                  <c:v>9180</c:v>
                </c:pt>
                <c:pt idx="154">
                  <c:v>9240</c:v>
                </c:pt>
                <c:pt idx="155">
                  <c:v>9300</c:v>
                </c:pt>
                <c:pt idx="156">
                  <c:v>9360</c:v>
                </c:pt>
                <c:pt idx="157">
                  <c:v>9420</c:v>
                </c:pt>
                <c:pt idx="158">
                  <c:v>9480</c:v>
                </c:pt>
                <c:pt idx="159">
                  <c:v>9540</c:v>
                </c:pt>
                <c:pt idx="160">
                  <c:v>9600</c:v>
                </c:pt>
                <c:pt idx="161">
                  <c:v>9660</c:v>
                </c:pt>
                <c:pt idx="162">
                  <c:v>9720</c:v>
                </c:pt>
                <c:pt idx="163">
                  <c:v>9780</c:v>
                </c:pt>
                <c:pt idx="164">
                  <c:v>9840</c:v>
                </c:pt>
                <c:pt idx="165">
                  <c:v>9900</c:v>
                </c:pt>
                <c:pt idx="166">
                  <c:v>9960</c:v>
                </c:pt>
                <c:pt idx="167">
                  <c:v>10020</c:v>
                </c:pt>
                <c:pt idx="168">
                  <c:v>10080</c:v>
                </c:pt>
                <c:pt idx="169">
                  <c:v>10140</c:v>
                </c:pt>
                <c:pt idx="170">
                  <c:v>10200</c:v>
                </c:pt>
                <c:pt idx="171">
                  <c:v>10260</c:v>
                </c:pt>
                <c:pt idx="172">
                  <c:v>10320</c:v>
                </c:pt>
                <c:pt idx="173">
                  <c:v>10380</c:v>
                </c:pt>
                <c:pt idx="174">
                  <c:v>10440</c:v>
                </c:pt>
                <c:pt idx="175">
                  <c:v>10500</c:v>
                </c:pt>
                <c:pt idx="176">
                  <c:v>10560</c:v>
                </c:pt>
                <c:pt idx="177">
                  <c:v>10620</c:v>
                </c:pt>
                <c:pt idx="178">
                  <c:v>10680</c:v>
                </c:pt>
                <c:pt idx="179">
                  <c:v>10740</c:v>
                </c:pt>
                <c:pt idx="180">
                  <c:v>10800</c:v>
                </c:pt>
              </c:numCache>
            </c:numRef>
          </c:xVal>
          <c:yVal>
            <c:numRef>
              <c:f>'Output Summary'!$D$9:$D$189</c:f>
              <c:numCache>
                <c:ptCount val="1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1.00363338893395E-06</c:v>
                </c:pt>
                <c:pt idx="36">
                  <c:v>1.867591151973442E-05</c:v>
                </c:pt>
                <c:pt idx="37">
                  <c:v>0.00017421866087787192</c:v>
                </c:pt>
                <c:pt idx="38">
                  <c:v>0.0010976433870905878</c:v>
                </c:pt>
                <c:pt idx="39">
                  <c:v>0.005285408764888417</c:v>
                </c:pt>
                <c:pt idx="40">
                  <c:v>0.020820081778659356</c:v>
                </c:pt>
                <c:pt idx="41">
                  <c:v>0.07003471234500774</c:v>
                </c:pt>
                <c:pt idx="42">
                  <c:v>0.2071832905659663</c:v>
                </c:pt>
                <c:pt idx="43">
                  <c:v>0.5506543866997312</c:v>
                </c:pt>
                <c:pt idx="44">
                  <c:v>1.3362607650984981</c:v>
                </c:pt>
                <c:pt idx="45">
                  <c:v>2.9981162393483354</c:v>
                </c:pt>
                <c:pt idx="46">
                  <c:v>6.282134638472984</c:v>
                </c:pt>
                <c:pt idx="47">
                  <c:v>12.394072018238214</c:v>
                </c:pt>
                <c:pt idx="48">
                  <c:v>23.179453478958845</c:v>
                </c:pt>
                <c:pt idx="49">
                  <c:v>41.327213419476635</c:v>
                </c:pt>
                <c:pt idx="50">
                  <c:v>70.58324243452707</c:v>
                </c:pt>
                <c:pt idx="51">
                  <c:v>115.95520339038784</c:v>
                </c:pt>
                <c:pt idx="52">
                  <c:v>183.88680510898803</c:v>
                </c:pt>
                <c:pt idx="53">
                  <c:v>282.37879342431495</c:v>
                </c:pt>
                <c:pt idx="54">
                  <c:v>421.0354353361065</c:v>
                </c:pt>
                <c:pt idx="55">
                  <c:v>611.0190168676296</c:v>
                </c:pt>
                <c:pt idx="56">
                  <c:v>864.9003069742569</c:v>
                </c:pt>
                <c:pt idx="57">
                  <c:v>1196.3993614830886</c:v>
                </c:pt>
                <c:pt idx="58">
                  <c:v>1620.017790844035</c:v>
                </c:pt>
                <c:pt idx="59">
                  <c:v>2150.570206369055</c:v>
                </c:pt>
                <c:pt idx="60">
                  <c:v>2802.6287239711187</c:v>
                </c:pt>
                <c:pt idx="61">
                  <c:v>3589.9000421490723</c:v>
                </c:pt>
                <c:pt idx="62">
                  <c:v>4524.5596775313625</c:v>
                </c:pt>
                <c:pt idx="63">
                  <c:v>5616.572329891798</c:v>
                </c:pt>
                <c:pt idx="64">
                  <c:v>6873.030816552473</c:v>
                </c:pt>
                <c:pt idx="65">
                  <c:v>8297.548182557386</c:v>
                </c:pt>
                <c:pt idx="66">
                  <c:v>9889.738005885536</c:v>
                </c:pt>
                <c:pt idx="67">
                  <c:v>11644.816165142624</c:v>
                </c:pt>
                <c:pt idx="68">
                  <c:v>13553.353170903214</c:v>
                </c:pt>
                <c:pt idx="69">
                  <c:v>15601.199586726787</c:v>
                </c:pt>
                <c:pt idx="70">
                  <c:v>17769.598385883277</c:v>
                </c:pt>
                <c:pt idx="71">
                  <c:v>20035.487891553465</c:v>
                </c:pt>
                <c:pt idx="72">
                  <c:v>22371.98803205818</c:v>
                </c:pt>
                <c:pt idx="73">
                  <c:v>24749.051918283883</c:v>
                </c:pt>
                <c:pt idx="74">
                  <c:v>27134.255119172503</c:v>
                </c:pt>
                <c:pt idx="75">
                  <c:v>29493.6872556285</c:v>
                </c:pt>
                <c:pt idx="76">
                  <c:v>31792.905232125297</c:v>
                </c:pt>
                <c:pt idx="77">
                  <c:v>33997.9049022118</c:v>
                </c:pt>
                <c:pt idx="78">
                  <c:v>36076.068273409976</c:v>
                </c:pt>
                <c:pt idx="79">
                  <c:v>37997.04630334768</c:v>
                </c:pt>
                <c:pt idx="80">
                  <c:v>39733.542522684234</c:v>
                </c:pt>
                <c:pt idx="81">
                  <c:v>41261.96959864665</c:v>
                </c:pt>
                <c:pt idx="82">
                  <c:v>42562.95890718359</c:v>
                </c:pt>
                <c:pt idx="83">
                  <c:v>43621.71158201169</c:v>
                </c:pt>
                <c:pt idx="84">
                  <c:v>44428.187769367396</c:v>
                </c:pt>
                <c:pt idx="85">
                  <c:v>44977.138438228765</c:v>
                </c:pt>
                <c:pt idx="86">
                  <c:v>45267.99069006415</c:v>
                </c:pt>
                <c:pt idx="87">
                  <c:v>45304.60281765676</c:v>
                </c:pt>
                <c:pt idx="88">
                  <c:v>45094.909241294765</c:v>
                </c:pt>
                <c:pt idx="89">
                  <c:v>44650.47787796006</c:v>
                </c:pt>
                <c:pt idx="90">
                  <c:v>43986.00354584667</c:v>
                </c:pt>
                <c:pt idx="91">
                  <c:v>43118.760816863854</c:v>
                </c:pt>
                <c:pt idx="92">
                  <c:v>42068.03849839496</c:v>
                </c:pt>
                <c:pt idx="93">
                  <c:v>40854.57587535899</c:v>
                </c:pt>
                <c:pt idx="94">
                  <c:v>39500.01820593687</c:v>
                </c:pt>
                <c:pt idx="95">
                  <c:v>38026.40596286605</c:v>
                </c:pt>
                <c:pt idx="96">
                  <c:v>36455.70915069573</c:v>
                </c:pt>
                <c:pt idx="97">
                  <c:v>34809.41488324948</c:v>
                </c:pt>
                <c:pt idx="98">
                  <c:v>33108.17341719383</c:v>
                </c:pt>
                <c:pt idx="99">
                  <c:v>31371.505114933272</c:v>
                </c:pt>
                <c:pt idx="100">
                  <c:v>29617.568427307622</c:v>
                </c:pt>
                <c:pt idx="101">
                  <c:v>27862.986987198678</c:v>
                </c:pt>
                <c:pt idx="102">
                  <c:v>26122.732305809102</c:v>
                </c:pt>
                <c:pt idx="103">
                  <c:v>24410.0573586105</c:v>
                </c:pt>
                <c:pt idx="104">
                  <c:v>22736.47551514793</c:v>
                </c:pt>
                <c:pt idx="105">
                  <c:v>21111.778771012545</c:v>
                </c:pt>
                <c:pt idx="106">
                  <c:v>19544.089038310023</c:v>
                </c:pt>
                <c:pt idx="107">
                  <c:v>18039.93629561621</c:v>
                </c:pt>
                <c:pt idx="108">
                  <c:v>16604.3576414412</c:v>
                </c:pt>
                <c:pt idx="109">
                  <c:v>15241.011689797986</c:v>
                </c:pt>
                <c:pt idx="110">
                  <c:v>13952.303249073542</c:v>
                </c:pt>
                <c:pt idx="111">
                  <c:v>12739.513803147382</c:v>
                </c:pt>
                <c:pt idx="112">
                  <c:v>11602.93396888799</c:v>
                </c:pt>
                <c:pt idx="113">
                  <c:v>10541.994914551946</c:v>
                </c:pt>
                <c:pt idx="114">
                  <c:v>9555.396861304012</c:v>
                </c:pt>
                <c:pt idx="115">
                  <c:v>8641.234460341324</c:v>
                </c:pt>
                <c:pt idx="116">
                  <c:v>7797.121117641029</c:v>
                </c:pt>
                <c:pt idx="117">
                  <c:v>7020.3169782292825</c:v>
                </c:pt>
                <c:pt idx="118">
                  <c:v>6307.867605116951</c:v>
                </c:pt>
                <c:pt idx="119">
                  <c:v>5656.761392439972</c:v>
                </c:pt>
                <c:pt idx="120">
                  <c:v>5064.112427535725</c:v>
                </c:pt>
                <c:pt idx="121">
                  <c:v>4527.371264472096</c:v>
                </c:pt>
                <c:pt idx="122">
                  <c:v>4044.5590519731795</c:v>
                </c:pt>
                <c:pt idx="123">
                  <c:v>3614.5117075074463</c:v>
                </c:pt>
                <c:pt idx="124">
                  <c:v>3237.112085464451</c:v>
                </c:pt>
                <c:pt idx="125">
                  <c:v>2913.481382502656</c:v>
                </c:pt>
                <c:pt idx="126">
                  <c:v>2646.098167718616</c:v>
                </c:pt>
                <c:pt idx="127">
                  <c:v>2438.8155496846066</c:v>
                </c:pt>
                <c:pt idx="128">
                  <c:v>2296.7542695969423</c:v>
                </c:pt>
                <c:pt idx="129">
                  <c:v>2226.061118037407</c:v>
                </c:pt>
                <c:pt idx="130">
                  <c:v>2233.5363845207185</c:v>
                </c:pt>
                <c:pt idx="131">
                  <c:v>2326.1489755663956</c:v>
                </c:pt>
                <c:pt idx="132">
                  <c:v>2510.471234373544</c:v>
                </c:pt>
                <c:pt idx="133">
                  <c:v>2792.075535935462</c:v>
                </c:pt>
                <c:pt idx="134">
                  <c:v>3174.9401757028895</c:v>
                </c:pt>
                <c:pt idx="135">
                  <c:v>3660.9123997087618</c:v>
                </c:pt>
                <c:pt idx="136">
                  <c:v>4249.2718407638495</c:v>
                </c:pt>
                <c:pt idx="137">
                  <c:v>4936.428935013088</c:v>
                </c:pt>
                <c:pt idx="138">
                  <c:v>5715.7813197076875</c:v>
                </c:pt>
                <c:pt idx="139">
                  <c:v>6577.738182334822</c:v>
                </c:pt>
                <c:pt idx="140">
                  <c:v>7509.909464526901</c:v>
                </c:pt>
                <c:pt idx="141">
                  <c:v>8497.444969030257</c:v>
                </c:pt>
                <c:pt idx="142">
                  <c:v>9523.498732343049</c:v>
                </c:pt>
                <c:pt idx="143">
                  <c:v>10569.787118969949</c:v>
                </c:pt>
                <c:pt idx="144">
                  <c:v>11617.205220529288</c:v>
                </c:pt>
                <c:pt idx="145">
                  <c:v>12646.465239901658</c:v>
                </c:pt>
                <c:pt idx="146">
                  <c:v>13638.72228706148</c:v>
                </c:pt>
                <c:pt idx="147">
                  <c:v>14576.156910701055</c:v>
                </c:pt>
                <c:pt idx="148">
                  <c:v>15442.489141185095</c:v>
                </c:pt>
                <c:pt idx="149">
                  <c:v>16223.405202839584</c:v>
                </c:pt>
                <c:pt idx="150">
                  <c:v>16906.884777904233</c:v>
                </c:pt>
                <c:pt idx="151">
                  <c:v>17483.423258740506</c:v>
                </c:pt>
                <c:pt idx="152">
                  <c:v>17946.149401342347</c:v>
                </c:pt>
                <c:pt idx="153">
                  <c:v>18290.843900008786</c:v>
                </c:pt>
                <c:pt idx="154">
                  <c:v>18515.868463408628</c:v>
                </c:pt>
                <c:pt idx="155">
                  <c:v>18622.01791412837</c:v>
                </c:pt>
                <c:pt idx="156">
                  <c:v>18612.309673296197</c:v>
                </c:pt>
                <c:pt idx="157">
                  <c:v>18491.725813656514</c:v>
                </c:pt>
                <c:pt idx="158">
                  <c:v>18266.922801165438</c:v>
                </c:pt>
                <c:pt idx="159">
                  <c:v>17945.923258056846</c:v>
                </c:pt>
                <c:pt idx="160">
                  <c:v>17537.802742333115</c:v>
                </c:pt>
                <c:pt idx="161">
                  <c:v>17052.382820554365</c:v>
                </c:pt>
                <c:pt idx="162">
                  <c:v>16499.939770851375</c:v>
                </c:pt>
                <c:pt idx="163">
                  <c:v>15890.936229816683</c:v>
                </c:pt>
                <c:pt idx="164">
                  <c:v>15235.781105118584</c:v>
                </c:pt>
                <c:pt idx="165">
                  <c:v>14544.621204792642</c:v>
                </c:pt>
                <c:pt idx="166">
                  <c:v>13827.166348764586</c:v>
                </c:pt>
                <c:pt idx="167">
                  <c:v>13092.548269821957</c:v>
                </c:pt>
                <c:pt idx="168">
                  <c:v>12349.212401410829</c:v>
                </c:pt>
                <c:pt idx="169">
                  <c:v>11604.84069295185</c:v>
                </c:pt>
                <c:pt idx="170">
                  <c:v>10866.302881292706</c:v>
                </c:pt>
                <c:pt idx="171">
                  <c:v>10139.633161123835</c:v>
                </c:pt>
                <c:pt idx="172">
                  <c:v>9430.02891276849</c:v>
                </c:pt>
                <c:pt idx="173">
                  <c:v>8741.868033976385</c:v>
                </c:pt>
                <c:pt idx="174">
                  <c:v>8078.741452933923</c:v>
                </c:pt>
                <c:pt idx="175">
                  <c:v>7443.497542681202</c:v>
                </c:pt>
                <c:pt idx="176">
                  <c:v>6838.295384180655</c:v>
                </c:pt>
                <c:pt idx="177">
                  <c:v>6264.664110700863</c:v>
                </c:pt>
                <c:pt idx="178">
                  <c:v>5723.565887430282</c:v>
                </c:pt>
                <c:pt idx="179">
                  <c:v>5215.460418252451</c:v>
                </c:pt>
                <c:pt idx="180">
                  <c:v>4740.369210836314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'Output Summary'!$E$8</c:f>
              <c:strCache>
                <c:ptCount val="1"/>
                <c:pt idx="0">
                  <c:v>Station 3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'Output Summary'!$A$9:$A$189</c:f>
              <c:numCache>
                <c:ptCount val="181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  <c:pt idx="7">
                  <c:v>420</c:v>
                </c:pt>
                <c:pt idx="8">
                  <c:v>480</c:v>
                </c:pt>
                <c:pt idx="9">
                  <c:v>540</c:v>
                </c:pt>
                <c:pt idx="10">
                  <c:v>600</c:v>
                </c:pt>
                <c:pt idx="11">
                  <c:v>660</c:v>
                </c:pt>
                <c:pt idx="12">
                  <c:v>720</c:v>
                </c:pt>
                <c:pt idx="13">
                  <c:v>780</c:v>
                </c:pt>
                <c:pt idx="14">
                  <c:v>840</c:v>
                </c:pt>
                <c:pt idx="15">
                  <c:v>900</c:v>
                </c:pt>
                <c:pt idx="16">
                  <c:v>960</c:v>
                </c:pt>
                <c:pt idx="17">
                  <c:v>1020</c:v>
                </c:pt>
                <c:pt idx="18">
                  <c:v>1080</c:v>
                </c:pt>
                <c:pt idx="19">
                  <c:v>1140</c:v>
                </c:pt>
                <c:pt idx="20">
                  <c:v>1200</c:v>
                </c:pt>
                <c:pt idx="21">
                  <c:v>1260</c:v>
                </c:pt>
                <c:pt idx="22">
                  <c:v>1320</c:v>
                </c:pt>
                <c:pt idx="23">
                  <c:v>1380</c:v>
                </c:pt>
                <c:pt idx="24">
                  <c:v>1440</c:v>
                </c:pt>
                <c:pt idx="25">
                  <c:v>1500</c:v>
                </c:pt>
                <c:pt idx="26">
                  <c:v>1560</c:v>
                </c:pt>
                <c:pt idx="27">
                  <c:v>1620</c:v>
                </c:pt>
                <c:pt idx="28">
                  <c:v>1680</c:v>
                </c:pt>
                <c:pt idx="29">
                  <c:v>1740</c:v>
                </c:pt>
                <c:pt idx="30">
                  <c:v>1800</c:v>
                </c:pt>
                <c:pt idx="31">
                  <c:v>1860</c:v>
                </c:pt>
                <c:pt idx="32">
                  <c:v>1920</c:v>
                </c:pt>
                <c:pt idx="33">
                  <c:v>1980</c:v>
                </c:pt>
                <c:pt idx="34">
                  <c:v>2040</c:v>
                </c:pt>
                <c:pt idx="35">
                  <c:v>2100</c:v>
                </c:pt>
                <c:pt idx="36">
                  <c:v>2160</c:v>
                </c:pt>
                <c:pt idx="37">
                  <c:v>2220</c:v>
                </c:pt>
                <c:pt idx="38">
                  <c:v>2280</c:v>
                </c:pt>
                <c:pt idx="39">
                  <c:v>2340</c:v>
                </c:pt>
                <c:pt idx="40">
                  <c:v>2400</c:v>
                </c:pt>
                <c:pt idx="41">
                  <c:v>2460</c:v>
                </c:pt>
                <c:pt idx="42">
                  <c:v>2520</c:v>
                </c:pt>
                <c:pt idx="43">
                  <c:v>2580</c:v>
                </c:pt>
                <c:pt idx="44">
                  <c:v>2640</c:v>
                </c:pt>
                <c:pt idx="45">
                  <c:v>2700</c:v>
                </c:pt>
                <c:pt idx="46">
                  <c:v>2760</c:v>
                </c:pt>
                <c:pt idx="47">
                  <c:v>2820</c:v>
                </c:pt>
                <c:pt idx="48">
                  <c:v>2880</c:v>
                </c:pt>
                <c:pt idx="49">
                  <c:v>2940</c:v>
                </c:pt>
                <c:pt idx="50">
                  <c:v>3000</c:v>
                </c:pt>
                <c:pt idx="51">
                  <c:v>3060</c:v>
                </c:pt>
                <c:pt idx="52">
                  <c:v>3120</c:v>
                </c:pt>
                <c:pt idx="53">
                  <c:v>3180</c:v>
                </c:pt>
                <c:pt idx="54">
                  <c:v>3240</c:v>
                </c:pt>
                <c:pt idx="55">
                  <c:v>3300</c:v>
                </c:pt>
                <c:pt idx="56">
                  <c:v>3360</c:v>
                </c:pt>
                <c:pt idx="57">
                  <c:v>3420</c:v>
                </c:pt>
                <c:pt idx="58">
                  <c:v>3480</c:v>
                </c:pt>
                <c:pt idx="59">
                  <c:v>3540</c:v>
                </c:pt>
                <c:pt idx="60">
                  <c:v>3600</c:v>
                </c:pt>
                <c:pt idx="61">
                  <c:v>3660</c:v>
                </c:pt>
                <c:pt idx="62">
                  <c:v>3720</c:v>
                </c:pt>
                <c:pt idx="63">
                  <c:v>3780</c:v>
                </c:pt>
                <c:pt idx="64">
                  <c:v>3840</c:v>
                </c:pt>
                <c:pt idx="65">
                  <c:v>3900</c:v>
                </c:pt>
                <c:pt idx="66">
                  <c:v>3960</c:v>
                </c:pt>
                <c:pt idx="67">
                  <c:v>4020</c:v>
                </c:pt>
                <c:pt idx="68">
                  <c:v>4080</c:v>
                </c:pt>
                <c:pt idx="69">
                  <c:v>4140</c:v>
                </c:pt>
                <c:pt idx="70">
                  <c:v>4200</c:v>
                </c:pt>
                <c:pt idx="71">
                  <c:v>4260</c:v>
                </c:pt>
                <c:pt idx="72">
                  <c:v>4320</c:v>
                </c:pt>
                <c:pt idx="73">
                  <c:v>4380</c:v>
                </c:pt>
                <c:pt idx="74">
                  <c:v>4440</c:v>
                </c:pt>
                <c:pt idx="75">
                  <c:v>4500</c:v>
                </c:pt>
                <c:pt idx="76">
                  <c:v>4560</c:v>
                </c:pt>
                <c:pt idx="77">
                  <c:v>4620</c:v>
                </c:pt>
                <c:pt idx="78">
                  <c:v>4680</c:v>
                </c:pt>
                <c:pt idx="79">
                  <c:v>4740</c:v>
                </c:pt>
                <c:pt idx="80">
                  <c:v>4800</c:v>
                </c:pt>
                <c:pt idx="81">
                  <c:v>4860</c:v>
                </c:pt>
                <c:pt idx="82">
                  <c:v>4920</c:v>
                </c:pt>
                <c:pt idx="83">
                  <c:v>4980</c:v>
                </c:pt>
                <c:pt idx="84">
                  <c:v>5040</c:v>
                </c:pt>
                <c:pt idx="85">
                  <c:v>5100</c:v>
                </c:pt>
                <c:pt idx="86">
                  <c:v>5160</c:v>
                </c:pt>
                <c:pt idx="87">
                  <c:v>5220</c:v>
                </c:pt>
                <c:pt idx="88">
                  <c:v>5280</c:v>
                </c:pt>
                <c:pt idx="89">
                  <c:v>5340</c:v>
                </c:pt>
                <c:pt idx="90">
                  <c:v>5400</c:v>
                </c:pt>
                <c:pt idx="91">
                  <c:v>5460</c:v>
                </c:pt>
                <c:pt idx="92">
                  <c:v>5520</c:v>
                </c:pt>
                <c:pt idx="93">
                  <c:v>5580</c:v>
                </c:pt>
                <c:pt idx="94">
                  <c:v>5640</c:v>
                </c:pt>
                <c:pt idx="95">
                  <c:v>5700</c:v>
                </c:pt>
                <c:pt idx="96">
                  <c:v>5760</c:v>
                </c:pt>
                <c:pt idx="97">
                  <c:v>5820</c:v>
                </c:pt>
                <c:pt idx="98">
                  <c:v>5880</c:v>
                </c:pt>
                <c:pt idx="99">
                  <c:v>5940</c:v>
                </c:pt>
                <c:pt idx="100">
                  <c:v>6000</c:v>
                </c:pt>
                <c:pt idx="101">
                  <c:v>6060</c:v>
                </c:pt>
                <c:pt idx="102">
                  <c:v>6120</c:v>
                </c:pt>
                <c:pt idx="103">
                  <c:v>6180</c:v>
                </c:pt>
                <c:pt idx="104">
                  <c:v>6240</c:v>
                </c:pt>
                <c:pt idx="105">
                  <c:v>6300</c:v>
                </c:pt>
                <c:pt idx="106">
                  <c:v>6360</c:v>
                </c:pt>
                <c:pt idx="107">
                  <c:v>6420</c:v>
                </c:pt>
                <c:pt idx="108">
                  <c:v>6480</c:v>
                </c:pt>
                <c:pt idx="109">
                  <c:v>6540</c:v>
                </c:pt>
                <c:pt idx="110">
                  <c:v>6600</c:v>
                </c:pt>
                <c:pt idx="111">
                  <c:v>6660</c:v>
                </c:pt>
                <c:pt idx="112">
                  <c:v>6720</c:v>
                </c:pt>
                <c:pt idx="113">
                  <c:v>6780</c:v>
                </c:pt>
                <c:pt idx="114">
                  <c:v>6840</c:v>
                </c:pt>
                <c:pt idx="115">
                  <c:v>6900</c:v>
                </c:pt>
                <c:pt idx="116">
                  <c:v>6960</c:v>
                </c:pt>
                <c:pt idx="117">
                  <c:v>7020</c:v>
                </c:pt>
                <c:pt idx="118">
                  <c:v>7080</c:v>
                </c:pt>
                <c:pt idx="119">
                  <c:v>7140</c:v>
                </c:pt>
                <c:pt idx="120">
                  <c:v>7200</c:v>
                </c:pt>
                <c:pt idx="121">
                  <c:v>7260</c:v>
                </c:pt>
                <c:pt idx="122">
                  <c:v>7320</c:v>
                </c:pt>
                <c:pt idx="123">
                  <c:v>7380</c:v>
                </c:pt>
                <c:pt idx="124">
                  <c:v>7440</c:v>
                </c:pt>
                <c:pt idx="125">
                  <c:v>7500</c:v>
                </c:pt>
                <c:pt idx="126">
                  <c:v>7560</c:v>
                </c:pt>
                <c:pt idx="127">
                  <c:v>7620</c:v>
                </c:pt>
                <c:pt idx="128">
                  <c:v>7680</c:v>
                </c:pt>
                <c:pt idx="129">
                  <c:v>7740</c:v>
                </c:pt>
                <c:pt idx="130">
                  <c:v>7800</c:v>
                </c:pt>
                <c:pt idx="131">
                  <c:v>7860</c:v>
                </c:pt>
                <c:pt idx="132">
                  <c:v>7920</c:v>
                </c:pt>
                <c:pt idx="133">
                  <c:v>7980</c:v>
                </c:pt>
                <c:pt idx="134">
                  <c:v>8040</c:v>
                </c:pt>
                <c:pt idx="135">
                  <c:v>8100</c:v>
                </c:pt>
                <c:pt idx="136">
                  <c:v>8160</c:v>
                </c:pt>
                <c:pt idx="137">
                  <c:v>8220</c:v>
                </c:pt>
                <c:pt idx="138">
                  <c:v>8280</c:v>
                </c:pt>
                <c:pt idx="139">
                  <c:v>8340</c:v>
                </c:pt>
                <c:pt idx="140">
                  <c:v>8400</c:v>
                </c:pt>
                <c:pt idx="141">
                  <c:v>8460</c:v>
                </c:pt>
                <c:pt idx="142">
                  <c:v>8520</c:v>
                </c:pt>
                <c:pt idx="143">
                  <c:v>8580</c:v>
                </c:pt>
                <c:pt idx="144">
                  <c:v>8640</c:v>
                </c:pt>
                <c:pt idx="145">
                  <c:v>8700</c:v>
                </c:pt>
                <c:pt idx="146">
                  <c:v>8760</c:v>
                </c:pt>
                <c:pt idx="147">
                  <c:v>8820</c:v>
                </c:pt>
                <c:pt idx="148">
                  <c:v>8880</c:v>
                </c:pt>
                <c:pt idx="149">
                  <c:v>8940</c:v>
                </c:pt>
                <c:pt idx="150">
                  <c:v>9000</c:v>
                </c:pt>
                <c:pt idx="151">
                  <c:v>9060</c:v>
                </c:pt>
                <c:pt idx="152">
                  <c:v>9120</c:v>
                </c:pt>
                <c:pt idx="153">
                  <c:v>9180</c:v>
                </c:pt>
                <c:pt idx="154">
                  <c:v>9240</c:v>
                </c:pt>
                <c:pt idx="155">
                  <c:v>9300</c:v>
                </c:pt>
                <c:pt idx="156">
                  <c:v>9360</c:v>
                </c:pt>
                <c:pt idx="157">
                  <c:v>9420</c:v>
                </c:pt>
                <c:pt idx="158">
                  <c:v>9480</c:v>
                </c:pt>
                <c:pt idx="159">
                  <c:v>9540</c:v>
                </c:pt>
                <c:pt idx="160">
                  <c:v>9600</c:v>
                </c:pt>
                <c:pt idx="161">
                  <c:v>9660</c:v>
                </c:pt>
                <c:pt idx="162">
                  <c:v>9720</c:v>
                </c:pt>
                <c:pt idx="163">
                  <c:v>9780</c:v>
                </c:pt>
                <c:pt idx="164">
                  <c:v>9840</c:v>
                </c:pt>
                <c:pt idx="165">
                  <c:v>9900</c:v>
                </c:pt>
                <c:pt idx="166">
                  <c:v>9960</c:v>
                </c:pt>
                <c:pt idx="167">
                  <c:v>10020</c:v>
                </c:pt>
                <c:pt idx="168">
                  <c:v>10080</c:v>
                </c:pt>
                <c:pt idx="169">
                  <c:v>10140</c:v>
                </c:pt>
                <c:pt idx="170">
                  <c:v>10200</c:v>
                </c:pt>
                <c:pt idx="171">
                  <c:v>10260</c:v>
                </c:pt>
                <c:pt idx="172">
                  <c:v>10320</c:v>
                </c:pt>
                <c:pt idx="173">
                  <c:v>10380</c:v>
                </c:pt>
                <c:pt idx="174">
                  <c:v>10440</c:v>
                </c:pt>
                <c:pt idx="175">
                  <c:v>10500</c:v>
                </c:pt>
                <c:pt idx="176">
                  <c:v>10560</c:v>
                </c:pt>
                <c:pt idx="177">
                  <c:v>10620</c:v>
                </c:pt>
                <c:pt idx="178">
                  <c:v>10680</c:v>
                </c:pt>
                <c:pt idx="179">
                  <c:v>10740</c:v>
                </c:pt>
                <c:pt idx="180">
                  <c:v>10800</c:v>
                </c:pt>
              </c:numCache>
            </c:numRef>
          </c:xVal>
          <c:yVal>
            <c:numRef>
              <c:f>'Output Summary'!$E$9:$E$189</c:f>
              <c:numCache>
                <c:ptCount val="1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2.6601673272237156E-12</c:v>
                </c:pt>
                <c:pt idx="54">
                  <c:v>7.743913509561341E-11</c:v>
                </c:pt>
                <c:pt idx="55">
                  <c:v>1.0993451248168887E-09</c:v>
                </c:pt>
                <c:pt idx="56">
                  <c:v>1.032293450944618E-08</c:v>
                </c:pt>
                <c:pt idx="57">
                  <c:v>7.281459362943904E-08</c:v>
                </c:pt>
                <c:pt idx="58">
                  <c:v>4.1387594707418205E-07</c:v>
                </c:pt>
                <c:pt idx="59">
                  <c:v>1.9817682045658245E-06</c:v>
                </c:pt>
                <c:pt idx="60">
                  <c:v>8.24205989151758E-06</c:v>
                </c:pt>
                <c:pt idx="61">
                  <c:v>3.0442134411721768E-05</c:v>
                </c:pt>
                <c:pt idx="62">
                  <c:v>0.00010155287858075758</c:v>
                </c:pt>
                <c:pt idx="63">
                  <c:v>0.0003100377426359912</c:v>
                </c:pt>
                <c:pt idx="64">
                  <c:v>0.0008754557725135817</c:v>
                </c:pt>
                <c:pt idx="65">
                  <c:v>0.0023062539642649546</c:v>
                </c:pt>
                <c:pt idx="66">
                  <c:v>0.005708950893069773</c:v>
                </c:pt>
                <c:pt idx="67">
                  <c:v>0.013360248670393031</c:v>
                </c:pt>
                <c:pt idx="68">
                  <c:v>0.02971171114898009</c:v>
                </c:pt>
                <c:pt idx="69">
                  <c:v>0.06307118041169259</c:v>
                </c:pt>
                <c:pt idx="70">
                  <c:v>0.12829416948992053</c:v>
                </c:pt>
                <c:pt idx="71">
                  <c:v>0.25091677099250775</c:v>
                </c:pt>
                <c:pt idx="72">
                  <c:v>0.4732599985773521</c:v>
                </c:pt>
                <c:pt idx="73">
                  <c:v>0.8631209906103665</c:v>
                </c:pt>
                <c:pt idx="74">
                  <c:v>1.5257231937071722</c:v>
                </c:pt>
                <c:pt idx="75">
                  <c:v>2.6196079750533996</c:v>
                </c:pt>
                <c:pt idx="76">
                  <c:v>4.377096983139123</c:v>
                </c:pt>
                <c:pt idx="77">
                  <c:v>7.129823632133801</c:v>
                </c:pt>
                <c:pt idx="78">
                  <c:v>11.339614034013337</c:v>
                </c:pt>
                <c:pt idx="79">
                  <c:v>17.634690291096653</c:v>
                </c:pt>
                <c:pt idx="80">
                  <c:v>26.8507784208947</c:v>
                </c:pt>
                <c:pt idx="81">
                  <c:v>40.076244357822425</c:v>
                </c:pt>
                <c:pt idx="82">
                  <c:v>58.69987805366349</c:v>
                </c:pt>
                <c:pt idx="83">
                  <c:v>84.4594286150651</c:v>
                </c:pt>
                <c:pt idx="84">
                  <c:v>119.48849903999692</c:v>
                </c:pt>
                <c:pt idx="85">
                  <c:v>166.35897682599506</c:v>
                </c:pt>
                <c:pt idx="86">
                  <c:v>228.1158461821201</c:v>
                </c:pt>
                <c:pt idx="87">
                  <c:v>308.30103587714405</c:v>
                </c:pt>
                <c:pt idx="88">
                  <c:v>410.96293562295597</c:v>
                </c:pt>
                <c:pt idx="89">
                  <c:v>540.648387071276</c:v>
                </c:pt>
                <c:pt idx="90">
                  <c:v>702.3743364819168</c:v>
                </c:pt>
                <c:pt idx="91">
                  <c:v>901.5769263194572</c:v>
                </c:pt>
                <c:pt idx="92">
                  <c:v>1144.0365906019947</c:v>
                </c:pt>
                <c:pt idx="93">
                  <c:v>1435.7786782109072</c:v>
                </c:pt>
                <c:pt idx="94">
                  <c:v>1782.9502207891837</c:v>
                </c:pt>
                <c:pt idx="95">
                  <c:v>2191.6746367317523</c:v>
                </c:pt>
                <c:pt idx="96">
                  <c:v>2667.8873601731893</c:v>
                </c:pt>
                <c:pt idx="97">
                  <c:v>3217.1565378633786</c:v>
                </c:pt>
                <c:pt idx="98">
                  <c:v>3844.493979498737</c:v>
                </c:pt>
                <c:pt idx="99">
                  <c:v>4554.162413105545</c:v>
                </c:pt>
                <c:pt idx="100">
                  <c:v>5349.4857282461035</c:v>
                </c:pt>
                <c:pt idx="101">
                  <c:v>6232.669239339524</c:v>
                </c:pt>
                <c:pt idx="102">
                  <c:v>7204.637037454567</c:v>
                </c:pt>
                <c:pt idx="103">
                  <c:v>8264.893207308756</c:v>
                </c:pt>
                <c:pt idx="104">
                  <c:v>9411.413071554736</c:v>
                </c:pt>
                <c:pt idx="105">
                  <c:v>10640.569710253087</c:v>
                </c:pt>
                <c:pt idx="106">
                  <c:v>11947.09983065328</c:v>
                </c:pt>
                <c:pt idx="107">
                  <c:v>13324.111686749859</c:v>
                </c:pt>
                <c:pt idx="108">
                  <c:v>14763.136236412165</c:v>
                </c:pt>
                <c:pt idx="109">
                  <c:v>16254.221149887813</c:v>
                </c:pt>
                <c:pt idx="110">
                  <c:v>17786.06572300912</c:v>
                </c:pt>
                <c:pt idx="111">
                  <c:v>19346.193274906327</c:v>
                </c:pt>
                <c:pt idx="112">
                  <c:v>20921.15629019628</c:v>
                </c:pt>
                <c:pt idx="113">
                  <c:v>22496.768455962047</c:v>
                </c:pt>
                <c:pt idx="114">
                  <c:v>24058.356887893817</c:v>
                </c:pt>
                <c:pt idx="115">
                  <c:v>25591.027266559802</c:v>
                </c:pt>
                <c:pt idx="116">
                  <c:v>27079.934327364474</c:v>
                </c:pt>
                <c:pt idx="117">
                  <c:v>28510.550164672768</c:v>
                </c:pt>
                <c:pt idx="118">
                  <c:v>29868.92310623335</c:v>
                </c:pt>
                <c:pt idx="119">
                  <c:v>31141.920460752488</c:v>
                </c:pt>
                <c:pt idx="120">
                  <c:v>32317.44920191472</c:v>
                </c:pt>
                <c:pt idx="121">
                  <c:v>33384.649582024394</c:v>
                </c:pt>
                <c:pt idx="122">
                  <c:v>34334.05771934078</c:v>
                </c:pt>
                <c:pt idx="123">
                  <c:v>35157.73432532839</c:v>
                </c:pt>
                <c:pt idx="124">
                  <c:v>35849.35788285994</c:v>
                </c:pt>
                <c:pt idx="125">
                  <c:v>36404.28170869096</c:v>
                </c:pt>
                <c:pt idx="126">
                  <c:v>36819.55539322458</c:v>
                </c:pt>
                <c:pt idx="127">
                  <c:v>37093.91207410777</c:v>
                </c:pt>
                <c:pt idx="128">
                  <c:v>37227.723841221035</c:v>
                </c:pt>
                <c:pt idx="129">
                  <c:v>37222.92827044134</c:v>
                </c:pt>
                <c:pt idx="130">
                  <c:v>37082.92963103927</c:v>
                </c:pt>
                <c:pt idx="131">
                  <c:v>36812.47870272895</c:v>
                </c:pt>
                <c:pt idx="132">
                  <c:v>36417.535375695894</c:v>
                </c:pt>
                <c:pt idx="133">
                  <c:v>35905.118298424495</c:v>
                </c:pt>
                <c:pt idx="134">
                  <c:v>35283.14579645841</c:v>
                </c:pt>
                <c:pt idx="135">
                  <c:v>34560.27212655594</c:v>
                </c:pt>
                <c:pt idx="136">
                  <c:v>33745.722873891216</c:v>
                </c:pt>
                <c:pt idx="137">
                  <c:v>32849.13296564203</c:v>
                </c:pt>
                <c:pt idx="138">
                  <c:v>31880.390384198876</c:v>
                </c:pt>
                <c:pt idx="139">
                  <c:v>30849.488239372175</c:v>
                </c:pt>
                <c:pt idx="140">
                  <c:v>29766.38742295955</c:v>
                </c:pt>
                <c:pt idx="141">
                  <c:v>28640.891641000326</c:v>
                </c:pt>
                <c:pt idx="142">
                  <c:v>27482.536216400284</c:v>
                </c:pt>
                <c:pt idx="143">
                  <c:v>26300.49169053656</c:v>
                </c:pt>
                <c:pt idx="144">
                  <c:v>25103.482934355685</c:v>
                </c:pt>
                <c:pt idx="145">
                  <c:v>23899.72420771853</c:v>
                </c:pt>
                <c:pt idx="146">
                  <c:v>22696.870373045756</c:v>
                </c:pt>
                <c:pt idx="147">
                  <c:v>21501.984261195223</c:v>
                </c:pt>
                <c:pt idx="148">
                  <c:v>20321.51998397931</c:v>
                </c:pt>
                <c:pt idx="149">
                  <c:v>19161.321766276964</c:v>
                </c:pt>
                <c:pt idx="150">
                  <c:v>18026.6376101475</c:v>
                </c:pt>
                <c:pt idx="151">
                  <c:v>16922.146788229587</c:v>
                </c:pt>
                <c:pt idx="152">
                  <c:v>15851.999788226303</c:v>
                </c:pt>
                <c:pt idx="153">
                  <c:v>14819.868901308006</c:v>
                </c:pt>
                <c:pt idx="154">
                  <c:v>13829.007185606402</c:v>
                </c:pt>
                <c:pt idx="155">
                  <c:v>12882.313075542987</c:v>
                </c:pt>
                <c:pt idx="156">
                  <c:v>11982.397492645063</c:v>
                </c:pt>
                <c:pt idx="157">
                  <c:v>11131.64999331016</c:v>
                </c:pt>
                <c:pt idx="158">
                  <c:v>10332.300312724346</c:v>
                </c:pt>
                <c:pt idx="159">
                  <c:v>9586.47167397219</c:v>
                </c:pt>
                <c:pt idx="160">
                  <c:v>8896.222456661764</c:v>
                </c:pt>
                <c:pt idx="161">
                  <c:v>8263.573272094578</c:v>
                </c:pt>
                <c:pt idx="162">
                  <c:v>7690.517164001298</c:v>
                </c:pt>
                <c:pt idx="163">
                  <c:v>7179.011516446817</c:v>
                </c:pt>
                <c:pt idx="164">
                  <c:v>6730.951256280629</c:v>
                </c:pt>
                <c:pt idx="165">
                  <c:v>6348.124024250246</c:v>
                </c:pt>
                <c:pt idx="166">
                  <c:v>6032.149085012703</c:v>
                </c:pt>
                <c:pt idx="167">
                  <c:v>5784.402777148601</c:v>
                </c:pt>
                <c:pt idx="168">
                  <c:v>5605.934198781876</c:v>
                </c:pt>
                <c:pt idx="169">
                  <c:v>5497.37552094055</c:v>
                </c:pt>
                <c:pt idx="170">
                  <c:v>5458.85177223429</c:v>
                </c:pt>
                <c:pt idx="171">
                  <c:v>5489.895115564335</c:v>
                </c:pt>
                <c:pt idx="172">
                  <c:v>5589.368530844567</c:v>
                </c:pt>
                <c:pt idx="173">
                  <c:v>5755.4034371219</c:v>
                </c:pt>
                <c:pt idx="174">
                  <c:v>5985.355161012901</c:v>
                </c:pt>
                <c:pt idx="175">
                  <c:v>6275.77932897282</c:v>
                </c:pt>
                <c:pt idx="176">
                  <c:v>6622.431282588467</c:v>
                </c:pt>
                <c:pt idx="177">
                  <c:v>7020.289549444464</c:v>
                </c:pt>
                <c:pt idx="178">
                  <c:v>7463.603309795905</c:v>
                </c:pt>
                <c:pt idx="179">
                  <c:v>7945.962741665448</c:v>
                </c:pt>
                <c:pt idx="180">
                  <c:v>8460.390158446915</c:v>
                </c:pt>
              </c:numCache>
            </c:numRef>
          </c:yVal>
          <c:smooth val="1"/>
        </c:ser>
        <c:ser>
          <c:idx val="3"/>
          <c:order val="4"/>
          <c:tx>
            <c:strRef>
              <c:f>'Output Summary'!$F$8</c:f>
              <c:strCache>
                <c:ptCount val="1"/>
                <c:pt idx="0">
                  <c:v>Station 4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'Output Summary'!$A$9:$A$189</c:f>
              <c:numCache>
                <c:ptCount val="181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  <c:pt idx="7">
                  <c:v>420</c:v>
                </c:pt>
                <c:pt idx="8">
                  <c:v>480</c:v>
                </c:pt>
                <c:pt idx="9">
                  <c:v>540</c:v>
                </c:pt>
                <c:pt idx="10">
                  <c:v>600</c:v>
                </c:pt>
                <c:pt idx="11">
                  <c:v>660</c:v>
                </c:pt>
                <c:pt idx="12">
                  <c:v>720</c:v>
                </c:pt>
                <c:pt idx="13">
                  <c:v>780</c:v>
                </c:pt>
                <c:pt idx="14">
                  <c:v>840</c:v>
                </c:pt>
                <c:pt idx="15">
                  <c:v>900</c:v>
                </c:pt>
                <c:pt idx="16">
                  <c:v>960</c:v>
                </c:pt>
                <c:pt idx="17">
                  <c:v>1020</c:v>
                </c:pt>
                <c:pt idx="18">
                  <c:v>1080</c:v>
                </c:pt>
                <c:pt idx="19">
                  <c:v>1140</c:v>
                </c:pt>
                <c:pt idx="20">
                  <c:v>1200</c:v>
                </c:pt>
                <c:pt idx="21">
                  <c:v>1260</c:v>
                </c:pt>
                <c:pt idx="22">
                  <c:v>1320</c:v>
                </c:pt>
                <c:pt idx="23">
                  <c:v>1380</c:v>
                </c:pt>
                <c:pt idx="24">
                  <c:v>1440</c:v>
                </c:pt>
                <c:pt idx="25">
                  <c:v>1500</c:v>
                </c:pt>
                <c:pt idx="26">
                  <c:v>1560</c:v>
                </c:pt>
                <c:pt idx="27">
                  <c:v>1620</c:v>
                </c:pt>
                <c:pt idx="28">
                  <c:v>1680</c:v>
                </c:pt>
                <c:pt idx="29">
                  <c:v>1740</c:v>
                </c:pt>
                <c:pt idx="30">
                  <c:v>1800</c:v>
                </c:pt>
                <c:pt idx="31">
                  <c:v>1860</c:v>
                </c:pt>
                <c:pt idx="32">
                  <c:v>1920</c:v>
                </c:pt>
                <c:pt idx="33">
                  <c:v>1980</c:v>
                </c:pt>
                <c:pt idx="34">
                  <c:v>2040</c:v>
                </c:pt>
                <c:pt idx="35">
                  <c:v>2100</c:v>
                </c:pt>
                <c:pt idx="36">
                  <c:v>2160</c:v>
                </c:pt>
                <c:pt idx="37">
                  <c:v>2220</c:v>
                </c:pt>
                <c:pt idx="38">
                  <c:v>2280</c:v>
                </c:pt>
                <c:pt idx="39">
                  <c:v>2340</c:v>
                </c:pt>
                <c:pt idx="40">
                  <c:v>2400</c:v>
                </c:pt>
                <c:pt idx="41">
                  <c:v>2460</c:v>
                </c:pt>
                <c:pt idx="42">
                  <c:v>2520</c:v>
                </c:pt>
                <c:pt idx="43">
                  <c:v>2580</c:v>
                </c:pt>
                <c:pt idx="44">
                  <c:v>2640</c:v>
                </c:pt>
                <c:pt idx="45">
                  <c:v>2700</c:v>
                </c:pt>
                <c:pt idx="46">
                  <c:v>2760</c:v>
                </c:pt>
                <c:pt idx="47">
                  <c:v>2820</c:v>
                </c:pt>
                <c:pt idx="48">
                  <c:v>2880</c:v>
                </c:pt>
                <c:pt idx="49">
                  <c:v>2940</c:v>
                </c:pt>
                <c:pt idx="50">
                  <c:v>3000</c:v>
                </c:pt>
                <c:pt idx="51">
                  <c:v>3060</c:v>
                </c:pt>
                <c:pt idx="52">
                  <c:v>3120</c:v>
                </c:pt>
                <c:pt idx="53">
                  <c:v>3180</c:v>
                </c:pt>
                <c:pt idx="54">
                  <c:v>3240</c:v>
                </c:pt>
                <c:pt idx="55">
                  <c:v>3300</c:v>
                </c:pt>
                <c:pt idx="56">
                  <c:v>3360</c:v>
                </c:pt>
                <c:pt idx="57">
                  <c:v>3420</c:v>
                </c:pt>
                <c:pt idx="58">
                  <c:v>3480</c:v>
                </c:pt>
                <c:pt idx="59">
                  <c:v>3540</c:v>
                </c:pt>
                <c:pt idx="60">
                  <c:v>3600</c:v>
                </c:pt>
                <c:pt idx="61">
                  <c:v>3660</c:v>
                </c:pt>
                <c:pt idx="62">
                  <c:v>3720</c:v>
                </c:pt>
                <c:pt idx="63">
                  <c:v>3780</c:v>
                </c:pt>
                <c:pt idx="64">
                  <c:v>3840</c:v>
                </c:pt>
                <c:pt idx="65">
                  <c:v>3900</c:v>
                </c:pt>
                <c:pt idx="66">
                  <c:v>3960</c:v>
                </c:pt>
                <c:pt idx="67">
                  <c:v>4020</c:v>
                </c:pt>
                <c:pt idx="68">
                  <c:v>4080</c:v>
                </c:pt>
                <c:pt idx="69">
                  <c:v>4140</c:v>
                </c:pt>
                <c:pt idx="70">
                  <c:v>4200</c:v>
                </c:pt>
                <c:pt idx="71">
                  <c:v>4260</c:v>
                </c:pt>
                <c:pt idx="72">
                  <c:v>4320</c:v>
                </c:pt>
                <c:pt idx="73">
                  <c:v>4380</c:v>
                </c:pt>
                <c:pt idx="74">
                  <c:v>4440</c:v>
                </c:pt>
                <c:pt idx="75">
                  <c:v>4500</c:v>
                </c:pt>
                <c:pt idx="76">
                  <c:v>4560</c:v>
                </c:pt>
                <c:pt idx="77">
                  <c:v>4620</c:v>
                </c:pt>
                <c:pt idx="78">
                  <c:v>4680</c:v>
                </c:pt>
                <c:pt idx="79">
                  <c:v>4740</c:v>
                </c:pt>
                <c:pt idx="80">
                  <c:v>4800</c:v>
                </c:pt>
                <c:pt idx="81">
                  <c:v>4860</c:v>
                </c:pt>
                <c:pt idx="82">
                  <c:v>4920</c:v>
                </c:pt>
                <c:pt idx="83">
                  <c:v>4980</c:v>
                </c:pt>
                <c:pt idx="84">
                  <c:v>5040</c:v>
                </c:pt>
                <c:pt idx="85">
                  <c:v>5100</c:v>
                </c:pt>
                <c:pt idx="86">
                  <c:v>5160</c:v>
                </c:pt>
                <c:pt idx="87">
                  <c:v>5220</c:v>
                </c:pt>
                <c:pt idx="88">
                  <c:v>5280</c:v>
                </c:pt>
                <c:pt idx="89">
                  <c:v>5340</c:v>
                </c:pt>
                <c:pt idx="90">
                  <c:v>5400</c:v>
                </c:pt>
                <c:pt idx="91">
                  <c:v>5460</c:v>
                </c:pt>
                <c:pt idx="92">
                  <c:v>5520</c:v>
                </c:pt>
                <c:pt idx="93">
                  <c:v>5580</c:v>
                </c:pt>
                <c:pt idx="94">
                  <c:v>5640</c:v>
                </c:pt>
                <c:pt idx="95">
                  <c:v>5700</c:v>
                </c:pt>
                <c:pt idx="96">
                  <c:v>5760</c:v>
                </c:pt>
                <c:pt idx="97">
                  <c:v>5820</c:v>
                </c:pt>
                <c:pt idx="98">
                  <c:v>5880</c:v>
                </c:pt>
                <c:pt idx="99">
                  <c:v>5940</c:v>
                </c:pt>
                <c:pt idx="100">
                  <c:v>6000</c:v>
                </c:pt>
                <c:pt idx="101">
                  <c:v>6060</c:v>
                </c:pt>
                <c:pt idx="102">
                  <c:v>6120</c:v>
                </c:pt>
                <c:pt idx="103">
                  <c:v>6180</c:v>
                </c:pt>
                <c:pt idx="104">
                  <c:v>6240</c:v>
                </c:pt>
                <c:pt idx="105">
                  <c:v>6300</c:v>
                </c:pt>
                <c:pt idx="106">
                  <c:v>6360</c:v>
                </c:pt>
                <c:pt idx="107">
                  <c:v>6420</c:v>
                </c:pt>
                <c:pt idx="108">
                  <c:v>6480</c:v>
                </c:pt>
                <c:pt idx="109">
                  <c:v>6540</c:v>
                </c:pt>
                <c:pt idx="110">
                  <c:v>6600</c:v>
                </c:pt>
                <c:pt idx="111">
                  <c:v>6660</c:v>
                </c:pt>
                <c:pt idx="112">
                  <c:v>6720</c:v>
                </c:pt>
                <c:pt idx="113">
                  <c:v>6780</c:v>
                </c:pt>
                <c:pt idx="114">
                  <c:v>6840</c:v>
                </c:pt>
                <c:pt idx="115">
                  <c:v>6900</c:v>
                </c:pt>
                <c:pt idx="116">
                  <c:v>6960</c:v>
                </c:pt>
                <c:pt idx="117">
                  <c:v>7020</c:v>
                </c:pt>
                <c:pt idx="118">
                  <c:v>7080</c:v>
                </c:pt>
                <c:pt idx="119">
                  <c:v>7140</c:v>
                </c:pt>
                <c:pt idx="120">
                  <c:v>7200</c:v>
                </c:pt>
                <c:pt idx="121">
                  <c:v>7260</c:v>
                </c:pt>
                <c:pt idx="122">
                  <c:v>7320</c:v>
                </c:pt>
                <c:pt idx="123">
                  <c:v>7380</c:v>
                </c:pt>
                <c:pt idx="124">
                  <c:v>7440</c:v>
                </c:pt>
                <c:pt idx="125">
                  <c:v>7500</c:v>
                </c:pt>
                <c:pt idx="126">
                  <c:v>7560</c:v>
                </c:pt>
                <c:pt idx="127">
                  <c:v>7620</c:v>
                </c:pt>
                <c:pt idx="128">
                  <c:v>7680</c:v>
                </c:pt>
                <c:pt idx="129">
                  <c:v>7740</c:v>
                </c:pt>
                <c:pt idx="130">
                  <c:v>7800</c:v>
                </c:pt>
                <c:pt idx="131">
                  <c:v>7860</c:v>
                </c:pt>
                <c:pt idx="132">
                  <c:v>7920</c:v>
                </c:pt>
                <c:pt idx="133">
                  <c:v>7980</c:v>
                </c:pt>
                <c:pt idx="134">
                  <c:v>8040</c:v>
                </c:pt>
                <c:pt idx="135">
                  <c:v>8100</c:v>
                </c:pt>
                <c:pt idx="136">
                  <c:v>8160</c:v>
                </c:pt>
                <c:pt idx="137">
                  <c:v>8220</c:v>
                </c:pt>
                <c:pt idx="138">
                  <c:v>8280</c:v>
                </c:pt>
                <c:pt idx="139">
                  <c:v>8340</c:v>
                </c:pt>
                <c:pt idx="140">
                  <c:v>8400</c:v>
                </c:pt>
                <c:pt idx="141">
                  <c:v>8460</c:v>
                </c:pt>
                <c:pt idx="142">
                  <c:v>8520</c:v>
                </c:pt>
                <c:pt idx="143">
                  <c:v>8580</c:v>
                </c:pt>
                <c:pt idx="144">
                  <c:v>8640</c:v>
                </c:pt>
                <c:pt idx="145">
                  <c:v>8700</c:v>
                </c:pt>
                <c:pt idx="146">
                  <c:v>8760</c:v>
                </c:pt>
                <c:pt idx="147">
                  <c:v>8820</c:v>
                </c:pt>
                <c:pt idx="148">
                  <c:v>8880</c:v>
                </c:pt>
                <c:pt idx="149">
                  <c:v>8940</c:v>
                </c:pt>
                <c:pt idx="150">
                  <c:v>9000</c:v>
                </c:pt>
                <c:pt idx="151">
                  <c:v>9060</c:v>
                </c:pt>
                <c:pt idx="152">
                  <c:v>9120</c:v>
                </c:pt>
                <c:pt idx="153">
                  <c:v>9180</c:v>
                </c:pt>
                <c:pt idx="154">
                  <c:v>9240</c:v>
                </c:pt>
                <c:pt idx="155">
                  <c:v>9300</c:v>
                </c:pt>
                <c:pt idx="156">
                  <c:v>9360</c:v>
                </c:pt>
                <c:pt idx="157">
                  <c:v>9420</c:v>
                </c:pt>
                <c:pt idx="158">
                  <c:v>9480</c:v>
                </c:pt>
                <c:pt idx="159">
                  <c:v>9540</c:v>
                </c:pt>
                <c:pt idx="160">
                  <c:v>9600</c:v>
                </c:pt>
                <c:pt idx="161">
                  <c:v>9660</c:v>
                </c:pt>
                <c:pt idx="162">
                  <c:v>9720</c:v>
                </c:pt>
                <c:pt idx="163">
                  <c:v>9780</c:v>
                </c:pt>
                <c:pt idx="164">
                  <c:v>9840</c:v>
                </c:pt>
                <c:pt idx="165">
                  <c:v>9900</c:v>
                </c:pt>
                <c:pt idx="166">
                  <c:v>9960</c:v>
                </c:pt>
                <c:pt idx="167">
                  <c:v>10020</c:v>
                </c:pt>
                <c:pt idx="168">
                  <c:v>10080</c:v>
                </c:pt>
                <c:pt idx="169">
                  <c:v>10140</c:v>
                </c:pt>
                <c:pt idx="170">
                  <c:v>10200</c:v>
                </c:pt>
                <c:pt idx="171">
                  <c:v>10260</c:v>
                </c:pt>
                <c:pt idx="172">
                  <c:v>10320</c:v>
                </c:pt>
                <c:pt idx="173">
                  <c:v>10380</c:v>
                </c:pt>
                <c:pt idx="174">
                  <c:v>10440</c:v>
                </c:pt>
                <c:pt idx="175">
                  <c:v>10500</c:v>
                </c:pt>
                <c:pt idx="176">
                  <c:v>10560</c:v>
                </c:pt>
                <c:pt idx="177">
                  <c:v>10620</c:v>
                </c:pt>
                <c:pt idx="178">
                  <c:v>10680</c:v>
                </c:pt>
                <c:pt idx="179">
                  <c:v>10740</c:v>
                </c:pt>
                <c:pt idx="180">
                  <c:v>10800</c:v>
                </c:pt>
              </c:numCache>
            </c:numRef>
          </c:xVal>
          <c:yVal>
            <c:numRef>
              <c:f>'Output Summary'!$F$9:$F$189</c:f>
              <c:numCache>
                <c:ptCount val="1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1.4389894005437964E-17</c:v>
                </c:pt>
                <c:pt idx="71">
                  <c:v>5.937136329536565E-16</c:v>
                </c:pt>
                <c:pt idx="72">
                  <c:v>1.155965874602053E-14</c:v>
                </c:pt>
                <c:pt idx="73">
                  <c:v>1.4594182721063527E-13</c:v>
                </c:pt>
                <c:pt idx="74">
                  <c:v>1.36464538844917E-12</c:v>
                </c:pt>
                <c:pt idx="75">
                  <c:v>1.0168489320389793E-11</c:v>
                </c:pt>
                <c:pt idx="76">
                  <c:v>6.323439630488673E-11</c:v>
                </c:pt>
                <c:pt idx="77">
                  <c:v>3.387505871981142E-10</c:v>
                </c:pt>
                <c:pt idx="78">
                  <c:v>1.599717168687004E-09</c:v>
                </c:pt>
                <c:pt idx="79">
                  <c:v>6.776810273382433E-09</c:v>
                </c:pt>
                <c:pt idx="80">
                  <c:v>2.6107067363510875E-08</c:v>
                </c:pt>
                <c:pt idx="81">
                  <c:v>9.246978880184341E-08</c:v>
                </c:pt>
                <c:pt idx="82">
                  <c:v>3.038408919739735E-07</c:v>
                </c:pt>
                <c:pt idx="83">
                  <c:v>9.331261351240279E-07</c:v>
                </c:pt>
                <c:pt idx="84">
                  <c:v>2.695383957781449E-06</c:v>
                </c:pt>
                <c:pt idx="85">
                  <c:v>7.362530646371372E-06</c:v>
                </c:pt>
                <c:pt idx="86">
                  <c:v>1.9106457769561918E-05</c:v>
                </c:pt>
                <c:pt idx="87">
                  <c:v>4.729769706784242E-05</c:v>
                </c:pt>
                <c:pt idx="88">
                  <c:v>0.00011208620563339671</c:v>
                </c:pt>
                <c:pt idx="89">
                  <c:v>0.00025508410553981255</c:v>
                </c:pt>
                <c:pt idx="90">
                  <c:v>0.0005590488284086613</c:v>
                </c:pt>
                <c:pt idx="91">
                  <c:v>0.0011828761169653485</c:v>
                </c:pt>
                <c:pt idx="92">
                  <c:v>0.0024217562037146213</c:v>
                </c:pt>
                <c:pt idx="93">
                  <c:v>0.00480736533823619</c:v>
                </c:pt>
                <c:pt idx="94">
                  <c:v>0.009269818001885418</c:v>
                </c:pt>
                <c:pt idx="95">
                  <c:v>0.017392130302111945</c:v>
                </c:pt>
                <c:pt idx="96">
                  <c:v>0.03179940465687276</c:v>
                </c:pt>
                <c:pt idx="97">
                  <c:v>0.056738961111607436</c:v>
                </c:pt>
                <c:pt idx="98">
                  <c:v>0.09892411715298649</c:v>
                </c:pt>
                <c:pt idx="99">
                  <c:v>0.16873287089097008</c:v>
                </c:pt>
                <c:pt idx="100">
                  <c:v>0.2818726300535471</c:v>
                </c:pt>
                <c:pt idx="101">
                  <c:v>0.4616422045615055</c:v>
                </c:pt>
                <c:pt idx="102">
                  <c:v>0.741940973453532</c:v>
                </c:pt>
                <c:pt idx="103">
                  <c:v>1.1711904746417656</c:v>
                </c:pt>
                <c:pt idx="104">
                  <c:v>1.8173433382511641</c:v>
                </c:pt>
                <c:pt idx="105">
                  <c:v>2.7741559578140773</c:v>
                </c:pt>
                <c:pt idx="106">
                  <c:v>4.168891972396169</c:v>
                </c:pt>
                <c:pt idx="107">
                  <c:v>6.17160105861498</c:v>
                </c:pt>
                <c:pt idx="108">
                  <c:v>9.006079612772236</c:v>
                </c:pt>
                <c:pt idx="109">
                  <c:v>12.962565156190115</c:v>
                </c:pt>
                <c:pt idx="110">
                  <c:v>18.412144080864664</c:v>
                </c:pt>
                <c:pt idx="111">
                  <c:v>25.82276307942162</c:v>
                </c:pt>
                <c:pt idx="112">
                  <c:v>35.77662989869023</c:v>
                </c:pt>
                <c:pt idx="113">
                  <c:v>48.98867185525117</c:v>
                </c:pt>
                <c:pt idx="114">
                  <c:v>66.32559511293051</c:v>
                </c:pt>
                <c:pt idx="115">
                  <c:v>88.82495955010364</c:v>
                </c:pt>
                <c:pt idx="116">
                  <c:v>117.71355971081007</c:v>
                </c:pt>
                <c:pt idx="117">
                  <c:v>154.42428920577615</c:v>
                </c:pt>
                <c:pt idx="118">
                  <c:v>200.61057181157432</c:v>
                </c:pt>
                <c:pt idx="119">
                  <c:v>258.15737521892316</c:v>
                </c:pt>
                <c:pt idx="120">
                  <c:v>329.18779024439</c:v>
                </c:pt>
                <c:pt idx="121">
                  <c:v>416.0641657163463</c:v>
                </c:pt>
                <c:pt idx="122">
                  <c:v>521.3828420989074</c:v>
                </c:pt>
                <c:pt idx="123">
                  <c:v>647.9616282642163</c:v>
                </c:pt>
                <c:pt idx="124">
                  <c:v>798.8193164604754</c:v>
                </c:pt>
                <c:pt idx="125">
                  <c:v>977.1467287612525</c:v>
                </c:pt>
                <c:pt idx="126">
                  <c:v>1186.2690298340494</c:v>
                </c:pt>
                <c:pt idx="127">
                  <c:v>1429.5993188870825</c:v>
                </c:pt>
                <c:pt idx="128">
                  <c:v>1710.583818931639</c:v>
                </c:pt>
                <c:pt idx="129">
                  <c:v>2032.6393028023756</c:v>
                </c:pt>
                <c:pt idx="130">
                  <c:v>2399.0837199401385</c:v>
                </c:pt>
                <c:pt idx="131">
                  <c:v>2813.0613020462038</c:v>
                </c:pt>
                <c:pt idx="132">
                  <c:v>3277.463715373038</c:v>
                </c:pt>
                <c:pt idx="133">
                  <c:v>3794.849079068811</c:v>
                </c:pt>
                <c:pt idx="134">
                  <c:v>4367.36087022493</c:v>
                </c:pt>
                <c:pt idx="135">
                  <c:v>4996.648876471161</c:v>
                </c:pt>
                <c:pt idx="136">
                  <c:v>5683.794427876818</c:v>
                </c:pt>
                <c:pt idx="137">
                  <c:v>6429.242136129432</c:v>
                </c:pt>
                <c:pt idx="138">
                  <c:v>7232.740288184655</c:v>
                </c:pt>
                <c:pt idx="139">
                  <c:v>8093.291884795711</c:v>
                </c:pt>
                <c:pt idx="140">
                  <c:v>9009.118085763756</c:v>
                </c:pt>
                <c:pt idx="141">
                  <c:v>9977.635530678152</c:v>
                </c:pt>
                <c:pt idx="142">
                  <c:v>10995.448656317092</c:v>
                </c:pt>
                <c:pt idx="143">
                  <c:v>12058.357741961347</c:v>
                </c:pt>
                <c:pt idx="144">
                  <c:v>13161.382995497608</c:v>
                </c:pt>
                <c:pt idx="145">
                  <c:v>14298.80456122489</c:v>
                </c:pt>
                <c:pt idx="146">
                  <c:v>15464.21789994214</c:v>
                </c:pt>
                <c:pt idx="147">
                  <c:v>16650.603578080056</c:v>
                </c:pt>
                <c:pt idx="148">
                  <c:v>17850.410119292235</c:v>
                </c:pt>
                <c:pt idx="149">
                  <c:v>19055.648231489104</c:v>
                </c:pt>
                <c:pt idx="150">
                  <c:v>20257.994435272583</c:v>
                </c:pt>
                <c:pt idx="151">
                  <c:v>21448.90189429318</c:v>
                </c:pt>
                <c:pt idx="152">
                  <c:v>22619.716089851303</c:v>
                </c:pt>
                <c:pt idx="153">
                  <c:v>23761.79289411054</c:v>
                </c:pt>
                <c:pt idx="154">
                  <c:v>24866.61657896909</c:v>
                </c:pt>
                <c:pt idx="155">
                  <c:v>25925.915348840837</c:v>
                </c:pt>
                <c:pt idx="156">
                  <c:v>26931.772100956256</c:v>
                </c:pt>
                <c:pt idx="157">
                  <c:v>27876.72828997014</c:v>
                </c:pt>
                <c:pt idx="158">
                  <c:v>28753.878996726307</c:v>
                </c:pt>
                <c:pt idx="159">
                  <c:v>29556.95756485516</c:v>
                </c:pt>
                <c:pt idx="160">
                  <c:v>30280.40846357656</c:v>
                </c:pt>
                <c:pt idx="161">
                  <c:v>30919.44735041034</c:v>
                </c:pt>
                <c:pt idx="162">
                  <c:v>31470.107633281186</c:v>
                </c:pt>
                <c:pt idx="163">
                  <c:v>31929.273157992942</c:v>
                </c:pt>
                <c:pt idx="164">
                  <c:v>32294.69696523988</c:v>
                </c:pt>
                <c:pt idx="165">
                  <c:v>32565.00636323085</c:v>
                </c:pt>
                <c:pt idx="166">
                  <c:v>32739.69484084658</c:v>
                </c:pt>
                <c:pt idx="167">
                  <c:v>32819.101596577</c:v>
                </c:pt>
                <c:pt idx="168">
                  <c:v>32804.3796762132</c:v>
                </c:pt>
                <c:pt idx="169">
                  <c:v>32697.453894657654</c:v>
                </c:pt>
                <c:pt idx="170">
                  <c:v>32500.969862767313</c:v>
                </c:pt>
                <c:pt idx="171">
                  <c:v>32218.235548445497</c:v>
                </c:pt>
                <c:pt idx="172">
                  <c:v>31853.156872724343</c:v>
                </c:pt>
                <c:pt idx="173">
                  <c:v>31410.168877474393</c:v>
                </c:pt>
                <c:pt idx="174">
                  <c:v>30894.164003238617</c:v>
                </c:pt>
                <c:pt idx="175">
                  <c:v>30310.418985373544</c:v>
                </c:pt>
                <c:pt idx="176">
                  <c:v>29664.521816166827</c:v>
                </c:pt>
                <c:pt idx="177">
                  <c:v>28962.300131902488</c:v>
                </c:pt>
                <c:pt idx="178">
                  <c:v>28209.752269004308</c:v>
                </c:pt>
                <c:pt idx="179">
                  <c:v>27412.982094537423</c:v>
                </c:pt>
                <c:pt idx="180">
                  <c:v>26578.138555835787</c:v>
                </c:pt>
              </c:numCache>
            </c:numRef>
          </c:yVal>
          <c:smooth val="1"/>
        </c:ser>
        <c:axId val="30781535"/>
        <c:axId val="8598360"/>
      </c:scatterChart>
      <c:valAx>
        <c:axId val="307815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598360"/>
        <c:crosses val="autoZero"/>
        <c:crossBetween val="midCat"/>
        <c:dispUnits/>
      </c:valAx>
      <c:valAx>
        <c:axId val="8598360"/>
        <c:scaling>
          <c:orientation val="minMax"/>
          <c:max val="22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Concentration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E+00" sourceLinked="0"/>
        <c:majorTickMark val="out"/>
        <c:minorTickMark val="in"/>
        <c:tickLblPos val="nextTo"/>
        <c:crossAx val="30781535"/>
        <c:crosses val="autoZero"/>
        <c:crossBetween val="midCat"/>
        <c:dispUnits/>
        <c:majorUnit val="25000"/>
        <c:minorUnit val="5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15"/>
          <c:y val="0.17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Validation: Advection Dispersion of a Contaminant (Example 11.2)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045"/>
          <c:w val="0.93025"/>
          <c:h val="0.84025"/>
        </c:manualLayout>
      </c:layout>
      <c:scatterChart>
        <c:scatterStyle val="smoothMarker"/>
        <c:varyColors val="0"/>
        <c:ser>
          <c:idx val="2"/>
          <c:order val="0"/>
          <c:tx>
            <c:strRef>
              <c:f>Validation!$B$10</c:f>
              <c:strCache>
                <c:ptCount val="1"/>
                <c:pt idx="0">
                  <c:v>Upstream Boundary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Validation!$A$11:$A$191</c:f>
              <c:numCache>
                <c:ptCount val="181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  <c:pt idx="7">
                  <c:v>420</c:v>
                </c:pt>
                <c:pt idx="8">
                  <c:v>480</c:v>
                </c:pt>
                <c:pt idx="9">
                  <c:v>540</c:v>
                </c:pt>
                <c:pt idx="10">
                  <c:v>600</c:v>
                </c:pt>
                <c:pt idx="11">
                  <c:v>660</c:v>
                </c:pt>
                <c:pt idx="12">
                  <c:v>720</c:v>
                </c:pt>
                <c:pt idx="13">
                  <c:v>780</c:v>
                </c:pt>
                <c:pt idx="14">
                  <c:v>840</c:v>
                </c:pt>
                <c:pt idx="15">
                  <c:v>900</c:v>
                </c:pt>
                <c:pt idx="16">
                  <c:v>960</c:v>
                </c:pt>
                <c:pt idx="17">
                  <c:v>1020</c:v>
                </c:pt>
                <c:pt idx="18">
                  <c:v>1080</c:v>
                </c:pt>
                <c:pt idx="19">
                  <c:v>1140</c:v>
                </c:pt>
                <c:pt idx="20">
                  <c:v>1200</c:v>
                </c:pt>
                <c:pt idx="21">
                  <c:v>1260</c:v>
                </c:pt>
                <c:pt idx="22">
                  <c:v>1320</c:v>
                </c:pt>
                <c:pt idx="23">
                  <c:v>1380</c:v>
                </c:pt>
                <c:pt idx="24">
                  <c:v>1440</c:v>
                </c:pt>
                <c:pt idx="25">
                  <c:v>1500</c:v>
                </c:pt>
                <c:pt idx="26">
                  <c:v>1560</c:v>
                </c:pt>
                <c:pt idx="27">
                  <c:v>1620</c:v>
                </c:pt>
                <c:pt idx="28">
                  <c:v>1680</c:v>
                </c:pt>
                <c:pt idx="29">
                  <c:v>1740</c:v>
                </c:pt>
                <c:pt idx="30">
                  <c:v>1800</c:v>
                </c:pt>
                <c:pt idx="31">
                  <c:v>1860</c:v>
                </c:pt>
                <c:pt idx="32">
                  <c:v>1920</c:v>
                </c:pt>
                <c:pt idx="33">
                  <c:v>1980</c:v>
                </c:pt>
                <c:pt idx="34">
                  <c:v>2040</c:v>
                </c:pt>
                <c:pt idx="35">
                  <c:v>2100</c:v>
                </c:pt>
                <c:pt idx="36">
                  <c:v>2160</c:v>
                </c:pt>
                <c:pt idx="37">
                  <c:v>2220</c:v>
                </c:pt>
                <c:pt idx="38">
                  <c:v>2280</c:v>
                </c:pt>
                <c:pt idx="39">
                  <c:v>2340</c:v>
                </c:pt>
                <c:pt idx="40">
                  <c:v>2400</c:v>
                </c:pt>
                <c:pt idx="41">
                  <c:v>2460</c:v>
                </c:pt>
                <c:pt idx="42">
                  <c:v>2520</c:v>
                </c:pt>
                <c:pt idx="43">
                  <c:v>2580</c:v>
                </c:pt>
                <c:pt idx="44">
                  <c:v>2640</c:v>
                </c:pt>
                <c:pt idx="45">
                  <c:v>2700</c:v>
                </c:pt>
                <c:pt idx="46">
                  <c:v>2760</c:v>
                </c:pt>
                <c:pt idx="47">
                  <c:v>2820</c:v>
                </c:pt>
                <c:pt idx="48">
                  <c:v>2880</c:v>
                </c:pt>
                <c:pt idx="49">
                  <c:v>2940</c:v>
                </c:pt>
                <c:pt idx="50">
                  <c:v>3000</c:v>
                </c:pt>
                <c:pt idx="51">
                  <c:v>3060</c:v>
                </c:pt>
                <c:pt idx="52">
                  <c:v>3120</c:v>
                </c:pt>
                <c:pt idx="53">
                  <c:v>3180</c:v>
                </c:pt>
                <c:pt idx="54">
                  <c:v>3240</c:v>
                </c:pt>
                <c:pt idx="55">
                  <c:v>3300</c:v>
                </c:pt>
                <c:pt idx="56">
                  <c:v>3360</c:v>
                </c:pt>
                <c:pt idx="57">
                  <c:v>3420</c:v>
                </c:pt>
                <c:pt idx="58">
                  <c:v>3480</c:v>
                </c:pt>
                <c:pt idx="59">
                  <c:v>3540</c:v>
                </c:pt>
                <c:pt idx="60">
                  <c:v>3600</c:v>
                </c:pt>
                <c:pt idx="61">
                  <c:v>3660</c:v>
                </c:pt>
                <c:pt idx="62">
                  <c:v>3720</c:v>
                </c:pt>
                <c:pt idx="63">
                  <c:v>3780</c:v>
                </c:pt>
                <c:pt idx="64">
                  <c:v>3840</c:v>
                </c:pt>
                <c:pt idx="65">
                  <c:v>3900</c:v>
                </c:pt>
                <c:pt idx="66">
                  <c:v>3960</c:v>
                </c:pt>
                <c:pt idx="67">
                  <c:v>4020</c:v>
                </c:pt>
                <c:pt idx="68">
                  <c:v>4080</c:v>
                </c:pt>
                <c:pt idx="69">
                  <c:v>4140</c:v>
                </c:pt>
                <c:pt idx="70">
                  <c:v>4200</c:v>
                </c:pt>
                <c:pt idx="71">
                  <c:v>4260</c:v>
                </c:pt>
                <c:pt idx="72">
                  <c:v>4320</c:v>
                </c:pt>
                <c:pt idx="73">
                  <c:v>4380</c:v>
                </c:pt>
                <c:pt idx="74">
                  <c:v>4440</c:v>
                </c:pt>
                <c:pt idx="75">
                  <c:v>4500</c:v>
                </c:pt>
                <c:pt idx="76">
                  <c:v>4560</c:v>
                </c:pt>
                <c:pt idx="77">
                  <c:v>4620</c:v>
                </c:pt>
                <c:pt idx="78">
                  <c:v>4680</c:v>
                </c:pt>
                <c:pt idx="79">
                  <c:v>4740</c:v>
                </c:pt>
                <c:pt idx="80">
                  <c:v>4800</c:v>
                </c:pt>
                <c:pt idx="81">
                  <c:v>4860</c:v>
                </c:pt>
                <c:pt idx="82">
                  <c:v>4920</c:v>
                </c:pt>
                <c:pt idx="83">
                  <c:v>4980</c:v>
                </c:pt>
                <c:pt idx="84">
                  <c:v>5040</c:v>
                </c:pt>
                <c:pt idx="85">
                  <c:v>5100</c:v>
                </c:pt>
                <c:pt idx="86">
                  <c:v>5160</c:v>
                </c:pt>
                <c:pt idx="87">
                  <c:v>5220</c:v>
                </c:pt>
                <c:pt idx="88">
                  <c:v>5280</c:v>
                </c:pt>
                <c:pt idx="89">
                  <c:v>5340</c:v>
                </c:pt>
                <c:pt idx="90">
                  <c:v>5400</c:v>
                </c:pt>
                <c:pt idx="91">
                  <c:v>5460</c:v>
                </c:pt>
                <c:pt idx="92">
                  <c:v>5520</c:v>
                </c:pt>
                <c:pt idx="93">
                  <c:v>5580</c:v>
                </c:pt>
                <c:pt idx="94">
                  <c:v>5640</c:v>
                </c:pt>
                <c:pt idx="95">
                  <c:v>5700</c:v>
                </c:pt>
                <c:pt idx="96">
                  <c:v>5760</c:v>
                </c:pt>
                <c:pt idx="97">
                  <c:v>5820</c:v>
                </c:pt>
                <c:pt idx="98">
                  <c:v>5880</c:v>
                </c:pt>
                <c:pt idx="99">
                  <c:v>5940</c:v>
                </c:pt>
                <c:pt idx="100">
                  <c:v>6000</c:v>
                </c:pt>
                <c:pt idx="101">
                  <c:v>6060</c:v>
                </c:pt>
                <c:pt idx="102">
                  <c:v>6120</c:v>
                </c:pt>
                <c:pt idx="103">
                  <c:v>6180</c:v>
                </c:pt>
                <c:pt idx="104">
                  <c:v>6240</c:v>
                </c:pt>
                <c:pt idx="105">
                  <c:v>6300</c:v>
                </c:pt>
                <c:pt idx="106">
                  <c:v>6360</c:v>
                </c:pt>
                <c:pt idx="107">
                  <c:v>6420</c:v>
                </c:pt>
                <c:pt idx="108">
                  <c:v>6480</c:v>
                </c:pt>
                <c:pt idx="109">
                  <c:v>6540</c:v>
                </c:pt>
                <c:pt idx="110">
                  <c:v>6600</c:v>
                </c:pt>
                <c:pt idx="111">
                  <c:v>6660</c:v>
                </c:pt>
                <c:pt idx="112">
                  <c:v>6720</c:v>
                </c:pt>
                <c:pt idx="113">
                  <c:v>6780</c:v>
                </c:pt>
                <c:pt idx="114">
                  <c:v>6840</c:v>
                </c:pt>
                <c:pt idx="115">
                  <c:v>6900</c:v>
                </c:pt>
                <c:pt idx="116">
                  <c:v>6960</c:v>
                </c:pt>
                <c:pt idx="117">
                  <c:v>7020</c:v>
                </c:pt>
                <c:pt idx="118">
                  <c:v>7080</c:v>
                </c:pt>
                <c:pt idx="119">
                  <c:v>7140</c:v>
                </c:pt>
                <c:pt idx="120">
                  <c:v>7200</c:v>
                </c:pt>
                <c:pt idx="121">
                  <c:v>7260</c:v>
                </c:pt>
                <c:pt idx="122">
                  <c:v>7320</c:v>
                </c:pt>
                <c:pt idx="123">
                  <c:v>7380</c:v>
                </c:pt>
                <c:pt idx="124">
                  <c:v>7440</c:v>
                </c:pt>
                <c:pt idx="125">
                  <c:v>7500</c:v>
                </c:pt>
                <c:pt idx="126">
                  <c:v>7560</c:v>
                </c:pt>
                <c:pt idx="127">
                  <c:v>7620</c:v>
                </c:pt>
                <c:pt idx="128">
                  <c:v>7680</c:v>
                </c:pt>
                <c:pt idx="129">
                  <c:v>7740</c:v>
                </c:pt>
                <c:pt idx="130">
                  <c:v>7800</c:v>
                </c:pt>
                <c:pt idx="131">
                  <c:v>7860</c:v>
                </c:pt>
                <c:pt idx="132">
                  <c:v>7920</c:v>
                </c:pt>
                <c:pt idx="133">
                  <c:v>7980</c:v>
                </c:pt>
                <c:pt idx="134">
                  <c:v>8040</c:v>
                </c:pt>
                <c:pt idx="135">
                  <c:v>8100</c:v>
                </c:pt>
                <c:pt idx="136">
                  <c:v>8160</c:v>
                </c:pt>
                <c:pt idx="137">
                  <c:v>8220</c:v>
                </c:pt>
                <c:pt idx="138">
                  <c:v>8280</c:v>
                </c:pt>
                <c:pt idx="139">
                  <c:v>8340</c:v>
                </c:pt>
                <c:pt idx="140">
                  <c:v>8400</c:v>
                </c:pt>
                <c:pt idx="141">
                  <c:v>8460</c:v>
                </c:pt>
                <c:pt idx="142">
                  <c:v>8520</c:v>
                </c:pt>
                <c:pt idx="143">
                  <c:v>8580</c:v>
                </c:pt>
                <c:pt idx="144">
                  <c:v>8640</c:v>
                </c:pt>
                <c:pt idx="145">
                  <c:v>8700</c:v>
                </c:pt>
                <c:pt idx="146">
                  <c:v>8760</c:v>
                </c:pt>
                <c:pt idx="147">
                  <c:v>8820</c:v>
                </c:pt>
                <c:pt idx="148">
                  <c:v>8880</c:v>
                </c:pt>
                <c:pt idx="149">
                  <c:v>8940</c:v>
                </c:pt>
                <c:pt idx="150">
                  <c:v>9000</c:v>
                </c:pt>
                <c:pt idx="151">
                  <c:v>9060</c:v>
                </c:pt>
                <c:pt idx="152">
                  <c:v>9120</c:v>
                </c:pt>
                <c:pt idx="153">
                  <c:v>9180</c:v>
                </c:pt>
                <c:pt idx="154">
                  <c:v>9240</c:v>
                </c:pt>
                <c:pt idx="155">
                  <c:v>9300</c:v>
                </c:pt>
                <c:pt idx="156">
                  <c:v>9360</c:v>
                </c:pt>
                <c:pt idx="157">
                  <c:v>9420</c:v>
                </c:pt>
                <c:pt idx="158">
                  <c:v>9480</c:v>
                </c:pt>
                <c:pt idx="159">
                  <c:v>9540</c:v>
                </c:pt>
                <c:pt idx="160">
                  <c:v>9600</c:v>
                </c:pt>
                <c:pt idx="161">
                  <c:v>9660</c:v>
                </c:pt>
                <c:pt idx="162">
                  <c:v>9720</c:v>
                </c:pt>
                <c:pt idx="163">
                  <c:v>9780</c:v>
                </c:pt>
                <c:pt idx="164">
                  <c:v>9840</c:v>
                </c:pt>
                <c:pt idx="165">
                  <c:v>9900</c:v>
                </c:pt>
                <c:pt idx="166">
                  <c:v>9960</c:v>
                </c:pt>
                <c:pt idx="167">
                  <c:v>10020</c:v>
                </c:pt>
                <c:pt idx="168">
                  <c:v>10080</c:v>
                </c:pt>
                <c:pt idx="169">
                  <c:v>10140</c:v>
                </c:pt>
                <c:pt idx="170">
                  <c:v>10200</c:v>
                </c:pt>
                <c:pt idx="171">
                  <c:v>10260</c:v>
                </c:pt>
                <c:pt idx="172">
                  <c:v>10320</c:v>
                </c:pt>
                <c:pt idx="173">
                  <c:v>10380</c:v>
                </c:pt>
                <c:pt idx="174">
                  <c:v>10440</c:v>
                </c:pt>
                <c:pt idx="175">
                  <c:v>10500</c:v>
                </c:pt>
                <c:pt idx="176">
                  <c:v>10560</c:v>
                </c:pt>
                <c:pt idx="177">
                  <c:v>10620</c:v>
                </c:pt>
                <c:pt idx="178">
                  <c:v>10680</c:v>
                </c:pt>
                <c:pt idx="179">
                  <c:v>10740</c:v>
                </c:pt>
                <c:pt idx="180">
                  <c:v>10800</c:v>
                </c:pt>
              </c:numCache>
            </c:numRef>
          </c:xVal>
          <c:yVal>
            <c:numRef>
              <c:f>Validation!$B$11:$B$191</c:f>
              <c:numCache>
                <c:ptCount val="181"/>
                <c:pt idx="0">
                  <c:v>100000</c:v>
                </c:pt>
                <c:pt idx="1">
                  <c:v>100000</c:v>
                </c:pt>
                <c:pt idx="2">
                  <c:v>100000</c:v>
                </c:pt>
                <c:pt idx="3">
                  <c:v>100000</c:v>
                </c:pt>
                <c:pt idx="4">
                  <c:v>100000</c:v>
                </c:pt>
                <c:pt idx="5">
                  <c:v>100000</c:v>
                </c:pt>
                <c:pt idx="6">
                  <c:v>100000</c:v>
                </c:pt>
                <c:pt idx="7">
                  <c:v>100000</c:v>
                </c:pt>
                <c:pt idx="8">
                  <c:v>100000</c:v>
                </c:pt>
                <c:pt idx="9">
                  <c:v>100000</c:v>
                </c:pt>
                <c:pt idx="10">
                  <c:v>100000</c:v>
                </c:pt>
                <c:pt idx="11">
                  <c:v>100000</c:v>
                </c:pt>
                <c:pt idx="12">
                  <c:v>100000</c:v>
                </c:pt>
                <c:pt idx="13">
                  <c:v>100000</c:v>
                </c:pt>
                <c:pt idx="14">
                  <c:v>100000</c:v>
                </c:pt>
                <c:pt idx="15">
                  <c:v>100000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200000</c:v>
                </c:pt>
                <c:pt idx="77">
                  <c:v>200000</c:v>
                </c:pt>
                <c:pt idx="78">
                  <c:v>200000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Validation!$C$10</c:f>
              <c:strCache>
                <c:ptCount val="1"/>
                <c:pt idx="0">
                  <c:v>Station 1 (5 km)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Validation!$A$11:$A$191</c:f>
              <c:numCache>
                <c:ptCount val="181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  <c:pt idx="7">
                  <c:v>420</c:v>
                </c:pt>
                <c:pt idx="8">
                  <c:v>480</c:v>
                </c:pt>
                <c:pt idx="9">
                  <c:v>540</c:v>
                </c:pt>
                <c:pt idx="10">
                  <c:v>600</c:v>
                </c:pt>
                <c:pt idx="11">
                  <c:v>660</c:v>
                </c:pt>
                <c:pt idx="12">
                  <c:v>720</c:v>
                </c:pt>
                <c:pt idx="13">
                  <c:v>780</c:v>
                </c:pt>
                <c:pt idx="14">
                  <c:v>840</c:v>
                </c:pt>
                <c:pt idx="15">
                  <c:v>900</c:v>
                </c:pt>
                <c:pt idx="16">
                  <c:v>960</c:v>
                </c:pt>
                <c:pt idx="17">
                  <c:v>1020</c:v>
                </c:pt>
                <c:pt idx="18">
                  <c:v>1080</c:v>
                </c:pt>
                <c:pt idx="19">
                  <c:v>1140</c:v>
                </c:pt>
                <c:pt idx="20">
                  <c:v>1200</c:v>
                </c:pt>
                <c:pt idx="21">
                  <c:v>1260</c:v>
                </c:pt>
                <c:pt idx="22">
                  <c:v>1320</c:v>
                </c:pt>
                <c:pt idx="23">
                  <c:v>1380</c:v>
                </c:pt>
                <c:pt idx="24">
                  <c:v>1440</c:v>
                </c:pt>
                <c:pt idx="25">
                  <c:v>1500</c:v>
                </c:pt>
                <c:pt idx="26">
                  <c:v>1560</c:v>
                </c:pt>
                <c:pt idx="27">
                  <c:v>1620</c:v>
                </c:pt>
                <c:pt idx="28">
                  <c:v>1680</c:v>
                </c:pt>
                <c:pt idx="29">
                  <c:v>1740</c:v>
                </c:pt>
                <c:pt idx="30">
                  <c:v>1800</c:v>
                </c:pt>
                <c:pt idx="31">
                  <c:v>1860</c:v>
                </c:pt>
                <c:pt idx="32">
                  <c:v>1920</c:v>
                </c:pt>
                <c:pt idx="33">
                  <c:v>1980</c:v>
                </c:pt>
                <c:pt idx="34">
                  <c:v>2040</c:v>
                </c:pt>
                <c:pt idx="35">
                  <c:v>2100</c:v>
                </c:pt>
                <c:pt idx="36">
                  <c:v>2160</c:v>
                </c:pt>
                <c:pt idx="37">
                  <c:v>2220</c:v>
                </c:pt>
                <c:pt idx="38">
                  <c:v>2280</c:v>
                </c:pt>
                <c:pt idx="39">
                  <c:v>2340</c:v>
                </c:pt>
                <c:pt idx="40">
                  <c:v>2400</c:v>
                </c:pt>
                <c:pt idx="41">
                  <c:v>2460</c:v>
                </c:pt>
                <c:pt idx="42">
                  <c:v>2520</c:v>
                </c:pt>
                <c:pt idx="43">
                  <c:v>2580</c:v>
                </c:pt>
                <c:pt idx="44">
                  <c:v>2640</c:v>
                </c:pt>
                <c:pt idx="45">
                  <c:v>2700</c:v>
                </c:pt>
                <c:pt idx="46">
                  <c:v>2760</c:v>
                </c:pt>
                <c:pt idx="47">
                  <c:v>2820</c:v>
                </c:pt>
                <c:pt idx="48">
                  <c:v>2880</c:v>
                </c:pt>
                <c:pt idx="49">
                  <c:v>2940</c:v>
                </c:pt>
                <c:pt idx="50">
                  <c:v>3000</c:v>
                </c:pt>
                <c:pt idx="51">
                  <c:v>3060</c:v>
                </c:pt>
                <c:pt idx="52">
                  <c:v>3120</c:v>
                </c:pt>
                <c:pt idx="53">
                  <c:v>3180</c:v>
                </c:pt>
                <c:pt idx="54">
                  <c:v>3240</c:v>
                </c:pt>
                <c:pt idx="55">
                  <c:v>3300</c:v>
                </c:pt>
                <c:pt idx="56">
                  <c:v>3360</c:v>
                </c:pt>
                <c:pt idx="57">
                  <c:v>3420</c:v>
                </c:pt>
                <c:pt idx="58">
                  <c:v>3480</c:v>
                </c:pt>
                <c:pt idx="59">
                  <c:v>3540</c:v>
                </c:pt>
                <c:pt idx="60">
                  <c:v>3600</c:v>
                </c:pt>
                <c:pt idx="61">
                  <c:v>3660</c:v>
                </c:pt>
                <c:pt idx="62">
                  <c:v>3720</c:v>
                </c:pt>
                <c:pt idx="63">
                  <c:v>3780</c:v>
                </c:pt>
                <c:pt idx="64">
                  <c:v>3840</c:v>
                </c:pt>
                <c:pt idx="65">
                  <c:v>3900</c:v>
                </c:pt>
                <c:pt idx="66">
                  <c:v>3960</c:v>
                </c:pt>
                <c:pt idx="67">
                  <c:v>4020</c:v>
                </c:pt>
                <c:pt idx="68">
                  <c:v>4080</c:v>
                </c:pt>
                <c:pt idx="69">
                  <c:v>4140</c:v>
                </c:pt>
                <c:pt idx="70">
                  <c:v>4200</c:v>
                </c:pt>
                <c:pt idx="71">
                  <c:v>4260</c:v>
                </c:pt>
                <c:pt idx="72">
                  <c:v>4320</c:v>
                </c:pt>
                <c:pt idx="73">
                  <c:v>4380</c:v>
                </c:pt>
                <c:pt idx="74">
                  <c:v>4440</c:v>
                </c:pt>
                <c:pt idx="75">
                  <c:v>4500</c:v>
                </c:pt>
                <c:pt idx="76">
                  <c:v>4560</c:v>
                </c:pt>
                <c:pt idx="77">
                  <c:v>4620</c:v>
                </c:pt>
                <c:pt idx="78">
                  <c:v>4680</c:v>
                </c:pt>
                <c:pt idx="79">
                  <c:v>4740</c:v>
                </c:pt>
                <c:pt idx="80">
                  <c:v>4800</c:v>
                </c:pt>
                <c:pt idx="81">
                  <c:v>4860</c:v>
                </c:pt>
                <c:pt idx="82">
                  <c:v>4920</c:v>
                </c:pt>
                <c:pt idx="83">
                  <c:v>4980</c:v>
                </c:pt>
                <c:pt idx="84">
                  <c:v>5040</c:v>
                </c:pt>
                <c:pt idx="85">
                  <c:v>5100</c:v>
                </c:pt>
                <c:pt idx="86">
                  <c:v>5160</c:v>
                </c:pt>
                <c:pt idx="87">
                  <c:v>5220</c:v>
                </c:pt>
                <c:pt idx="88">
                  <c:v>5280</c:v>
                </c:pt>
                <c:pt idx="89">
                  <c:v>5340</c:v>
                </c:pt>
                <c:pt idx="90">
                  <c:v>5400</c:v>
                </c:pt>
                <c:pt idx="91">
                  <c:v>5460</c:v>
                </c:pt>
                <c:pt idx="92">
                  <c:v>5520</c:v>
                </c:pt>
                <c:pt idx="93">
                  <c:v>5580</c:v>
                </c:pt>
                <c:pt idx="94">
                  <c:v>5640</c:v>
                </c:pt>
                <c:pt idx="95">
                  <c:v>5700</c:v>
                </c:pt>
                <c:pt idx="96">
                  <c:v>5760</c:v>
                </c:pt>
                <c:pt idx="97">
                  <c:v>5820</c:v>
                </c:pt>
                <c:pt idx="98">
                  <c:v>5880</c:v>
                </c:pt>
                <c:pt idx="99">
                  <c:v>5940</c:v>
                </c:pt>
                <c:pt idx="100">
                  <c:v>6000</c:v>
                </c:pt>
                <c:pt idx="101">
                  <c:v>6060</c:v>
                </c:pt>
                <c:pt idx="102">
                  <c:v>6120</c:v>
                </c:pt>
                <c:pt idx="103">
                  <c:v>6180</c:v>
                </c:pt>
                <c:pt idx="104">
                  <c:v>6240</c:v>
                </c:pt>
                <c:pt idx="105">
                  <c:v>6300</c:v>
                </c:pt>
                <c:pt idx="106">
                  <c:v>6360</c:v>
                </c:pt>
                <c:pt idx="107">
                  <c:v>6420</c:v>
                </c:pt>
                <c:pt idx="108">
                  <c:v>6480</c:v>
                </c:pt>
                <c:pt idx="109">
                  <c:v>6540</c:v>
                </c:pt>
                <c:pt idx="110">
                  <c:v>6600</c:v>
                </c:pt>
                <c:pt idx="111">
                  <c:v>6660</c:v>
                </c:pt>
                <c:pt idx="112">
                  <c:v>6720</c:v>
                </c:pt>
                <c:pt idx="113">
                  <c:v>6780</c:v>
                </c:pt>
                <c:pt idx="114">
                  <c:v>6840</c:v>
                </c:pt>
                <c:pt idx="115">
                  <c:v>6900</c:v>
                </c:pt>
                <c:pt idx="116">
                  <c:v>6960</c:v>
                </c:pt>
                <c:pt idx="117">
                  <c:v>7020</c:v>
                </c:pt>
                <c:pt idx="118">
                  <c:v>7080</c:v>
                </c:pt>
                <c:pt idx="119">
                  <c:v>7140</c:v>
                </c:pt>
                <c:pt idx="120">
                  <c:v>7200</c:v>
                </c:pt>
                <c:pt idx="121">
                  <c:v>7260</c:v>
                </c:pt>
                <c:pt idx="122">
                  <c:v>7320</c:v>
                </c:pt>
                <c:pt idx="123">
                  <c:v>7380</c:v>
                </c:pt>
                <c:pt idx="124">
                  <c:v>7440</c:v>
                </c:pt>
                <c:pt idx="125">
                  <c:v>7500</c:v>
                </c:pt>
                <c:pt idx="126">
                  <c:v>7560</c:v>
                </c:pt>
                <c:pt idx="127">
                  <c:v>7620</c:v>
                </c:pt>
                <c:pt idx="128">
                  <c:v>7680</c:v>
                </c:pt>
                <c:pt idx="129">
                  <c:v>7740</c:v>
                </c:pt>
                <c:pt idx="130">
                  <c:v>7800</c:v>
                </c:pt>
                <c:pt idx="131">
                  <c:v>7860</c:v>
                </c:pt>
                <c:pt idx="132">
                  <c:v>7920</c:v>
                </c:pt>
                <c:pt idx="133">
                  <c:v>7980</c:v>
                </c:pt>
                <c:pt idx="134">
                  <c:v>8040</c:v>
                </c:pt>
                <c:pt idx="135">
                  <c:v>8100</c:v>
                </c:pt>
                <c:pt idx="136">
                  <c:v>8160</c:v>
                </c:pt>
                <c:pt idx="137">
                  <c:v>8220</c:v>
                </c:pt>
                <c:pt idx="138">
                  <c:v>8280</c:v>
                </c:pt>
                <c:pt idx="139">
                  <c:v>8340</c:v>
                </c:pt>
                <c:pt idx="140">
                  <c:v>8400</c:v>
                </c:pt>
                <c:pt idx="141">
                  <c:v>8460</c:v>
                </c:pt>
                <c:pt idx="142">
                  <c:v>8520</c:v>
                </c:pt>
                <c:pt idx="143">
                  <c:v>8580</c:v>
                </c:pt>
                <c:pt idx="144">
                  <c:v>8640</c:v>
                </c:pt>
                <c:pt idx="145">
                  <c:v>8700</c:v>
                </c:pt>
                <c:pt idx="146">
                  <c:v>8760</c:v>
                </c:pt>
                <c:pt idx="147">
                  <c:v>8820</c:v>
                </c:pt>
                <c:pt idx="148">
                  <c:v>8880</c:v>
                </c:pt>
                <c:pt idx="149">
                  <c:v>8940</c:v>
                </c:pt>
                <c:pt idx="150">
                  <c:v>9000</c:v>
                </c:pt>
                <c:pt idx="151">
                  <c:v>9060</c:v>
                </c:pt>
                <c:pt idx="152">
                  <c:v>9120</c:v>
                </c:pt>
                <c:pt idx="153">
                  <c:v>9180</c:v>
                </c:pt>
                <c:pt idx="154">
                  <c:v>9240</c:v>
                </c:pt>
                <c:pt idx="155">
                  <c:v>9300</c:v>
                </c:pt>
                <c:pt idx="156">
                  <c:v>9360</c:v>
                </c:pt>
                <c:pt idx="157">
                  <c:v>9420</c:v>
                </c:pt>
                <c:pt idx="158">
                  <c:v>9480</c:v>
                </c:pt>
                <c:pt idx="159">
                  <c:v>9540</c:v>
                </c:pt>
                <c:pt idx="160">
                  <c:v>9600</c:v>
                </c:pt>
                <c:pt idx="161">
                  <c:v>9660</c:v>
                </c:pt>
                <c:pt idx="162">
                  <c:v>9720</c:v>
                </c:pt>
                <c:pt idx="163">
                  <c:v>9780</c:v>
                </c:pt>
                <c:pt idx="164">
                  <c:v>9840</c:v>
                </c:pt>
                <c:pt idx="165">
                  <c:v>9900</c:v>
                </c:pt>
                <c:pt idx="166">
                  <c:v>9960</c:v>
                </c:pt>
                <c:pt idx="167">
                  <c:v>10020</c:v>
                </c:pt>
                <c:pt idx="168">
                  <c:v>10080</c:v>
                </c:pt>
                <c:pt idx="169">
                  <c:v>10140</c:v>
                </c:pt>
                <c:pt idx="170">
                  <c:v>10200</c:v>
                </c:pt>
                <c:pt idx="171">
                  <c:v>10260</c:v>
                </c:pt>
                <c:pt idx="172">
                  <c:v>10320</c:v>
                </c:pt>
                <c:pt idx="173">
                  <c:v>10380</c:v>
                </c:pt>
                <c:pt idx="174">
                  <c:v>10440</c:v>
                </c:pt>
                <c:pt idx="175">
                  <c:v>10500</c:v>
                </c:pt>
                <c:pt idx="176">
                  <c:v>10560</c:v>
                </c:pt>
                <c:pt idx="177">
                  <c:v>10620</c:v>
                </c:pt>
                <c:pt idx="178">
                  <c:v>10680</c:v>
                </c:pt>
                <c:pt idx="179">
                  <c:v>10740</c:v>
                </c:pt>
                <c:pt idx="180">
                  <c:v>10800</c:v>
                </c:pt>
              </c:numCache>
            </c:numRef>
          </c:xVal>
          <c:yVal>
            <c:numRef>
              <c:f>Validation!$C$11:$C$191</c:f>
              <c:numCache>
                <c:ptCount val="1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0.37865286483098537</c:v>
                </c:pt>
                <c:pt idx="18">
                  <c:v>3.4704412206402964</c:v>
                </c:pt>
                <c:pt idx="19">
                  <c:v>16.757373126493107</c:v>
                </c:pt>
                <c:pt idx="20">
                  <c:v>57.01379455672571</c:v>
                </c:pt>
                <c:pt idx="21">
                  <c:v>153.8893469021522</c:v>
                </c:pt>
                <c:pt idx="22">
                  <c:v>351.36872890168945</c:v>
                </c:pt>
                <c:pt idx="23">
                  <c:v>706.233299060677</c:v>
                </c:pt>
                <c:pt idx="24">
                  <c:v>1283.6166050708887</c:v>
                </c:pt>
                <c:pt idx="25">
                  <c:v>2150.548191572124</c:v>
                </c:pt>
                <c:pt idx="26">
                  <c:v>3368.782069413456</c:v>
                </c:pt>
                <c:pt idx="27">
                  <c:v>4988.193681031098</c:v>
                </c:pt>
                <c:pt idx="28">
                  <c:v>7041.723504332276</c:v>
                </c:pt>
                <c:pt idx="29">
                  <c:v>9542.408178055894</c:v>
                </c:pt>
                <c:pt idx="30">
                  <c:v>12482.608518155283</c:v>
                </c:pt>
                <c:pt idx="31">
                  <c:v>15835.204080184056</c:v>
                </c:pt>
                <c:pt idx="32">
                  <c:v>19556.31070814794</c:v>
                </c:pt>
                <c:pt idx="33">
                  <c:v>23588.229888269074</c:v>
                </c:pt>
                <c:pt idx="34">
                  <c:v>27861.204396068213</c:v>
                </c:pt>
                <c:pt idx="35">
                  <c:v>32293.604373316408</c:v>
                </c:pt>
                <c:pt idx="36">
                  <c:v>36791.478489282905</c:v>
                </c:pt>
                <c:pt idx="37">
                  <c:v>41249.00964248132</c:v>
                </c:pt>
                <c:pt idx="38">
                  <c:v>45551.09070510469</c:v>
                </c:pt>
                <c:pt idx="39">
                  <c:v>49578.36168148019</c:v>
                </c:pt>
                <c:pt idx="40">
                  <c:v>53214.14909030499</c:v>
                </c:pt>
                <c:pt idx="41">
                  <c:v>56352.17546494858</c:v>
                </c:pt>
                <c:pt idx="42">
                  <c:v>58903.76611470106</c:v>
                </c:pt>
                <c:pt idx="43">
                  <c:v>60803.49262057769</c:v>
                </c:pt>
                <c:pt idx="44">
                  <c:v>62012.60019795368</c:v>
                </c:pt>
                <c:pt idx="45">
                  <c:v>62520.014804071485</c:v>
                </c:pt>
                <c:pt idx="46">
                  <c:v>62341.10708479249</c:v>
                </c:pt>
                <c:pt idx="47">
                  <c:v>61514.649998283974</c:v>
                </c:pt>
                <c:pt idx="48">
                  <c:v>60098.53611823625</c:v>
                </c:pt>
                <c:pt idx="49">
                  <c:v>58164.838480792845</c:v>
                </c:pt>
                <c:pt idx="50">
                  <c:v>55794.73752280614</c:v>
                </c:pt>
                <c:pt idx="51">
                  <c:v>53073.72982315005</c:v>
                </c:pt>
                <c:pt idx="52">
                  <c:v>50087.41060085332</c:v>
                </c:pt>
                <c:pt idx="53">
                  <c:v>46918.00203901366</c:v>
                </c:pt>
                <c:pt idx="54">
                  <c:v>43641.696321587326</c:v>
                </c:pt>
                <c:pt idx="55">
                  <c:v>40326.801895401055</c:v>
                </c:pt>
                <c:pt idx="56">
                  <c:v>37032.62505592245</c:v>
                </c:pt>
                <c:pt idx="57">
                  <c:v>33808.984473647084</c:v>
                </c:pt>
                <c:pt idx="58">
                  <c:v>30696.239998439767</c:v>
                </c:pt>
                <c:pt idx="59">
                  <c:v>27725.71466862087</c:v>
                </c:pt>
                <c:pt idx="60">
                  <c:v>24920.396098571582</c:v>
                </c:pt>
                <c:pt idx="61">
                  <c:v>22295.81664820599</c:v>
                </c:pt>
                <c:pt idx="62">
                  <c:v>19861.028035375526</c:v>
                </c:pt>
                <c:pt idx="63">
                  <c:v>17619.60313295917</c:v>
                </c:pt>
                <c:pt idx="64">
                  <c:v>15570.614076079695</c:v>
                </c:pt>
                <c:pt idx="65">
                  <c:v>13709.550546385826</c:v>
                </c:pt>
                <c:pt idx="66">
                  <c:v>12029.154704165534</c:v>
                </c:pt>
                <c:pt idx="67">
                  <c:v>10520.159539237502</c:v>
                </c:pt>
                <c:pt idx="68">
                  <c:v>9171.925466881357</c:v>
                </c:pt>
                <c:pt idx="69">
                  <c:v>7972.976003951544</c:v>
                </c:pt>
                <c:pt idx="70">
                  <c:v>6911.437595829865</c:v>
                </c:pt>
                <c:pt idx="71">
                  <c:v>5975.391427783729</c:v>
                </c:pt>
                <c:pt idx="72">
                  <c:v>5153.146641445446</c:v>
                </c:pt>
                <c:pt idx="73">
                  <c:v>4433.445061786284</c:v>
                </c:pt>
                <c:pt idx="74">
                  <c:v>3805.607561250031</c:v>
                </c:pt>
                <c:pt idx="75">
                  <c:v>3259.6317464321087</c:v>
                </c:pt>
                <c:pt idx="76">
                  <c:v>2786.2499114327557</c:v>
                </c:pt>
                <c:pt idx="77">
                  <c:v>2376.955287927827</c:v>
                </c:pt>
                <c:pt idx="78">
                  <c:v>2024.003631004312</c:v>
                </c:pt>
                <c:pt idx="79">
                  <c:v>1720.3961813721653</c:v>
                </c:pt>
                <c:pt idx="80">
                  <c:v>1459.8490865330675</c:v>
                </c:pt>
                <c:pt idx="81">
                  <c:v>1236.753476567003</c:v>
                </c:pt>
                <c:pt idx="82">
                  <c:v>1046.129591939601</c:v>
                </c:pt>
                <c:pt idx="83">
                  <c:v>883.5776589217239</c:v>
                </c:pt>
                <c:pt idx="84">
                  <c:v>745.2276036609237</c:v>
                </c:pt>
                <c:pt idx="85">
                  <c:v>627.6891847285333</c:v>
                </c:pt>
                <c:pt idx="86">
                  <c:v>528.0036991639258</c:v>
                </c:pt>
                <c:pt idx="87">
                  <c:v>443.59807003973935</c:v>
                </c:pt>
                <c:pt idx="88">
                  <c:v>372.2418450422701</c:v>
                </c:pt>
                <c:pt idx="89">
                  <c:v>312.00741611141643</c:v>
                </c:pt>
                <c:pt idx="90">
                  <c:v>261.2336008262424</c:v>
                </c:pt>
                <c:pt idx="91">
                  <c:v>218.492598648904</c:v>
                </c:pt>
                <c:pt idx="92">
                  <c:v>182.5602418811849</c:v>
                </c:pt>
                <c:pt idx="93">
                  <c:v>153.90447134533827</c:v>
                </c:pt>
                <c:pt idx="94">
                  <c:v>139.49157949673295</c:v>
                </c:pt>
                <c:pt idx="95">
                  <c:v>160.75683537121438</c:v>
                </c:pt>
                <c:pt idx="96">
                  <c:v>260.66390421764663</c:v>
                </c:pt>
                <c:pt idx="97">
                  <c:v>504.51444676303777</c:v>
                </c:pt>
                <c:pt idx="98">
                  <c:v>971.9842082256175</c:v>
                </c:pt>
                <c:pt idx="99">
                  <c:v>1742.1946384784628</c:v>
                </c:pt>
                <c:pt idx="100">
                  <c:v>2876.541333862249</c:v>
                </c:pt>
                <c:pt idx="101">
                  <c:v>4404.372963738508</c:v>
                </c:pt>
                <c:pt idx="102">
                  <c:v>6315.0199767986505</c:v>
                </c:pt>
                <c:pt idx="103">
                  <c:v>8557.332515179172</c:v>
                </c:pt>
                <c:pt idx="104">
                  <c:v>11045.833137116304</c:v>
                </c:pt>
                <c:pt idx="105">
                  <c:v>13671.341969066067</c:v>
                </c:pt>
                <c:pt idx="106">
                  <c:v>16313.547544583438</c:v>
                </c:pt>
                <c:pt idx="107">
                  <c:v>18853.26494836641</c:v>
                </c:pt>
                <c:pt idx="108">
                  <c:v>21182.749640445116</c:v>
                </c:pt>
                <c:pt idx="109">
                  <c:v>23213.16063339918</c:v>
                </c:pt>
                <c:pt idx="110">
                  <c:v>24878.91476258594</c:v>
                </c:pt>
                <c:pt idx="111">
                  <c:v>26139.15610799504</c:v>
                </c:pt>
                <c:pt idx="112">
                  <c:v>26976.860258323177</c:v>
                </c:pt>
                <c:pt idx="113">
                  <c:v>27396.223068267576</c:v>
                </c:pt>
                <c:pt idx="114">
                  <c:v>27418.988416526667</c:v>
                </c:pt>
                <c:pt idx="115">
                  <c:v>27080.293562082257</c:v>
                </c:pt>
                <c:pt idx="116">
                  <c:v>26424.49298601243</c:v>
                </c:pt>
                <c:pt idx="117">
                  <c:v>25501.291729774417</c:v>
                </c:pt>
                <c:pt idx="118">
                  <c:v>24362.396937996997</c:v>
                </c:pt>
                <c:pt idx="119">
                  <c:v>23058.792720761336</c:v>
                </c:pt>
                <c:pt idx="120">
                  <c:v>21638.663140198078</c:v>
                </c:pt>
                <c:pt idx="121">
                  <c:v>20145.931210015642</c:v>
                </c:pt>
                <c:pt idx="122">
                  <c:v>18619.345730406516</c:v>
                </c:pt>
                <c:pt idx="123">
                  <c:v>17092.028745806045</c:v>
                </c:pt>
                <c:pt idx="124">
                  <c:v>15591.390266892162</c:v>
                </c:pt>
                <c:pt idx="125">
                  <c:v>14139.31976210743</c:v>
                </c:pt>
                <c:pt idx="126">
                  <c:v>12752.57249087454</c:v>
                </c:pt>
                <c:pt idx="127">
                  <c:v>11443.280400142801</c:v>
                </c:pt>
                <c:pt idx="128">
                  <c:v>10219.530096012888</c:v>
                </c:pt>
                <c:pt idx="129">
                  <c:v>9085.962992978668</c:v>
                </c:pt>
                <c:pt idx="130">
                  <c:v>8044.364289939176</c:v>
                </c:pt>
                <c:pt idx="131">
                  <c:v>7094.217462175606</c:v>
                </c:pt>
                <c:pt idx="132">
                  <c:v>6233.209307908713</c:v>
                </c:pt>
                <c:pt idx="133">
                  <c:v>5457.67725258541</c:v>
                </c:pt>
                <c:pt idx="134">
                  <c:v>4762.9957184706855</c:v>
                </c:pt>
                <c:pt idx="135">
                  <c:v>4143.9021017827245</c:v>
                </c:pt>
                <c:pt idx="136">
                  <c:v>3594.765482083086</c:v>
                </c:pt>
                <c:pt idx="137">
                  <c:v>3109.802837886956</c:v>
                </c:pt>
                <c:pt idx="138">
                  <c:v>2683.248462725259</c:v>
                </c:pt>
                <c:pt idx="139">
                  <c:v>2309.482647771666</c:v>
                </c:pt>
                <c:pt idx="140">
                  <c:v>1983.125673815348</c:v>
                </c:pt>
                <c:pt idx="141">
                  <c:v>1699.1028621716964</c:v>
                </c:pt>
                <c:pt idx="142">
                  <c:v>1452.6859703482291</c:v>
                </c:pt>
                <c:pt idx="143">
                  <c:v>1239.5156600003027</c:v>
                </c:pt>
                <c:pt idx="144">
                  <c:v>1055.6091682099445</c:v>
                </c:pt>
                <c:pt idx="145">
                  <c:v>897.3567183691397</c:v>
                </c:pt>
                <c:pt idx="146">
                  <c:v>761.5096408606926</c:v>
                </c:pt>
                <c:pt idx="147">
                  <c:v>645.1626530819573</c:v>
                </c:pt>
                <c:pt idx="148">
                  <c:v>545.7322822880067</c:v>
                </c:pt>
                <c:pt idx="149">
                  <c:v>460.93300681558395</c:v>
                </c:pt>
                <c:pt idx="150">
                  <c:v>388.75234116852533</c:v>
                </c:pt>
                <c:pt idx="151">
                  <c:v>327.4257952976212</c:v>
                </c:pt>
                <c:pt idx="152">
                  <c:v>275.41239370940264</c:v>
                </c:pt>
                <c:pt idx="153">
                  <c:v>231.371240465551</c:v>
                </c:pt>
                <c:pt idx="154">
                  <c:v>194.13945605704757</c:v>
                </c:pt>
                <c:pt idx="155">
                  <c:v>162.71168598478016</c:v>
                </c:pt>
                <c:pt idx="156">
                  <c:v>136.2212833812947</c:v>
                </c:pt>
                <c:pt idx="157">
                  <c:v>113.92319434100335</c:v>
                </c:pt>
                <c:pt idx="158">
                  <c:v>95.17852048044548</c:v>
                </c:pt>
                <c:pt idx="159">
                  <c:v>79.44069485993396</c:v>
                </c:pt>
                <c:pt idx="160">
                  <c:v>66.24318152892752</c:v>
                </c:pt>
                <c:pt idx="161">
                  <c:v>55.18859287630139</c:v>
                </c:pt>
                <c:pt idx="162">
                  <c:v>45.93911039660965</c:v>
                </c:pt>
                <c:pt idx="163">
                  <c:v>38.208091554292686</c:v>
                </c:pt>
                <c:pt idx="164">
                  <c:v>31.75274662418127</c:v>
                </c:pt>
                <c:pt idx="165">
                  <c:v>26.367773497503993</c:v>
                </c:pt>
                <c:pt idx="166">
                  <c:v>21.879844513966283</c:v>
                </c:pt>
                <c:pt idx="167">
                  <c:v>18.142846672683383</c:v>
                </c:pt>
                <c:pt idx="168">
                  <c:v>15.033784524458682</c:v>
                </c:pt>
                <c:pt idx="169">
                  <c:v>12.449263234961993</c:v>
                </c:pt>
                <c:pt idx="170">
                  <c:v>10.302477427531759</c:v>
                </c:pt>
                <c:pt idx="171">
                  <c:v>8.520639251329976</c:v>
                </c:pt>
                <c:pt idx="172">
                  <c:v>7.042786532197559</c:v>
                </c:pt>
                <c:pt idx="173">
                  <c:v>5.817918761212654</c:v>
                </c:pt>
                <c:pt idx="174">
                  <c:v>4.80341501236191</c:v>
                </c:pt>
                <c:pt idx="175">
                  <c:v>3.963693639169877</c:v>
                </c:pt>
                <c:pt idx="176">
                  <c:v>3.2690787858954464</c:v>
                </c:pt>
                <c:pt idx="177">
                  <c:v>2.6948433826245513</c:v>
                </c:pt>
                <c:pt idx="178">
                  <c:v>2.220402406032971</c:v>
                </c:pt>
                <c:pt idx="179">
                  <c:v>1.828633815711659</c:v>
                </c:pt>
                <c:pt idx="180">
                  <c:v>1.5053077599051192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Validation!$D$10</c:f>
              <c:strCache>
                <c:ptCount val="1"/>
                <c:pt idx="0">
                  <c:v>Station 2 (10 km)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Validation!$A$11:$A$191</c:f>
              <c:numCache>
                <c:ptCount val="181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  <c:pt idx="7">
                  <c:v>420</c:v>
                </c:pt>
                <c:pt idx="8">
                  <c:v>480</c:v>
                </c:pt>
                <c:pt idx="9">
                  <c:v>540</c:v>
                </c:pt>
                <c:pt idx="10">
                  <c:v>600</c:v>
                </c:pt>
                <c:pt idx="11">
                  <c:v>660</c:v>
                </c:pt>
                <c:pt idx="12">
                  <c:v>720</c:v>
                </c:pt>
                <c:pt idx="13">
                  <c:v>780</c:v>
                </c:pt>
                <c:pt idx="14">
                  <c:v>840</c:v>
                </c:pt>
                <c:pt idx="15">
                  <c:v>900</c:v>
                </c:pt>
                <c:pt idx="16">
                  <c:v>960</c:v>
                </c:pt>
                <c:pt idx="17">
                  <c:v>1020</c:v>
                </c:pt>
                <c:pt idx="18">
                  <c:v>1080</c:v>
                </c:pt>
                <c:pt idx="19">
                  <c:v>1140</c:v>
                </c:pt>
                <c:pt idx="20">
                  <c:v>1200</c:v>
                </c:pt>
                <c:pt idx="21">
                  <c:v>1260</c:v>
                </c:pt>
                <c:pt idx="22">
                  <c:v>1320</c:v>
                </c:pt>
                <c:pt idx="23">
                  <c:v>1380</c:v>
                </c:pt>
                <c:pt idx="24">
                  <c:v>1440</c:v>
                </c:pt>
                <c:pt idx="25">
                  <c:v>1500</c:v>
                </c:pt>
                <c:pt idx="26">
                  <c:v>1560</c:v>
                </c:pt>
                <c:pt idx="27">
                  <c:v>1620</c:v>
                </c:pt>
                <c:pt idx="28">
                  <c:v>1680</c:v>
                </c:pt>
                <c:pt idx="29">
                  <c:v>1740</c:v>
                </c:pt>
                <c:pt idx="30">
                  <c:v>1800</c:v>
                </c:pt>
                <c:pt idx="31">
                  <c:v>1860</c:v>
                </c:pt>
                <c:pt idx="32">
                  <c:v>1920</c:v>
                </c:pt>
                <c:pt idx="33">
                  <c:v>1980</c:v>
                </c:pt>
                <c:pt idx="34">
                  <c:v>2040</c:v>
                </c:pt>
                <c:pt idx="35">
                  <c:v>2100</c:v>
                </c:pt>
                <c:pt idx="36">
                  <c:v>2160</c:v>
                </c:pt>
                <c:pt idx="37">
                  <c:v>2220</c:v>
                </c:pt>
                <c:pt idx="38">
                  <c:v>2280</c:v>
                </c:pt>
                <c:pt idx="39">
                  <c:v>2340</c:v>
                </c:pt>
                <c:pt idx="40">
                  <c:v>2400</c:v>
                </c:pt>
                <c:pt idx="41">
                  <c:v>2460</c:v>
                </c:pt>
                <c:pt idx="42">
                  <c:v>2520</c:v>
                </c:pt>
                <c:pt idx="43">
                  <c:v>2580</c:v>
                </c:pt>
                <c:pt idx="44">
                  <c:v>2640</c:v>
                </c:pt>
                <c:pt idx="45">
                  <c:v>2700</c:v>
                </c:pt>
                <c:pt idx="46">
                  <c:v>2760</c:v>
                </c:pt>
                <c:pt idx="47">
                  <c:v>2820</c:v>
                </c:pt>
                <c:pt idx="48">
                  <c:v>2880</c:v>
                </c:pt>
                <c:pt idx="49">
                  <c:v>2940</c:v>
                </c:pt>
                <c:pt idx="50">
                  <c:v>3000</c:v>
                </c:pt>
                <c:pt idx="51">
                  <c:v>3060</c:v>
                </c:pt>
                <c:pt idx="52">
                  <c:v>3120</c:v>
                </c:pt>
                <c:pt idx="53">
                  <c:v>3180</c:v>
                </c:pt>
                <c:pt idx="54">
                  <c:v>3240</c:v>
                </c:pt>
                <c:pt idx="55">
                  <c:v>3300</c:v>
                </c:pt>
                <c:pt idx="56">
                  <c:v>3360</c:v>
                </c:pt>
                <c:pt idx="57">
                  <c:v>3420</c:v>
                </c:pt>
                <c:pt idx="58">
                  <c:v>3480</c:v>
                </c:pt>
                <c:pt idx="59">
                  <c:v>3540</c:v>
                </c:pt>
                <c:pt idx="60">
                  <c:v>3600</c:v>
                </c:pt>
                <c:pt idx="61">
                  <c:v>3660</c:v>
                </c:pt>
                <c:pt idx="62">
                  <c:v>3720</c:v>
                </c:pt>
                <c:pt idx="63">
                  <c:v>3780</c:v>
                </c:pt>
                <c:pt idx="64">
                  <c:v>3840</c:v>
                </c:pt>
                <c:pt idx="65">
                  <c:v>3900</c:v>
                </c:pt>
                <c:pt idx="66">
                  <c:v>3960</c:v>
                </c:pt>
                <c:pt idx="67">
                  <c:v>4020</c:v>
                </c:pt>
                <c:pt idx="68">
                  <c:v>4080</c:v>
                </c:pt>
                <c:pt idx="69">
                  <c:v>4140</c:v>
                </c:pt>
                <c:pt idx="70">
                  <c:v>4200</c:v>
                </c:pt>
                <c:pt idx="71">
                  <c:v>4260</c:v>
                </c:pt>
                <c:pt idx="72">
                  <c:v>4320</c:v>
                </c:pt>
                <c:pt idx="73">
                  <c:v>4380</c:v>
                </c:pt>
                <c:pt idx="74">
                  <c:v>4440</c:v>
                </c:pt>
                <c:pt idx="75">
                  <c:v>4500</c:v>
                </c:pt>
                <c:pt idx="76">
                  <c:v>4560</c:v>
                </c:pt>
                <c:pt idx="77">
                  <c:v>4620</c:v>
                </c:pt>
                <c:pt idx="78">
                  <c:v>4680</c:v>
                </c:pt>
                <c:pt idx="79">
                  <c:v>4740</c:v>
                </c:pt>
                <c:pt idx="80">
                  <c:v>4800</c:v>
                </c:pt>
                <c:pt idx="81">
                  <c:v>4860</c:v>
                </c:pt>
                <c:pt idx="82">
                  <c:v>4920</c:v>
                </c:pt>
                <c:pt idx="83">
                  <c:v>4980</c:v>
                </c:pt>
                <c:pt idx="84">
                  <c:v>5040</c:v>
                </c:pt>
                <c:pt idx="85">
                  <c:v>5100</c:v>
                </c:pt>
                <c:pt idx="86">
                  <c:v>5160</c:v>
                </c:pt>
                <c:pt idx="87">
                  <c:v>5220</c:v>
                </c:pt>
                <c:pt idx="88">
                  <c:v>5280</c:v>
                </c:pt>
                <c:pt idx="89">
                  <c:v>5340</c:v>
                </c:pt>
                <c:pt idx="90">
                  <c:v>5400</c:v>
                </c:pt>
                <c:pt idx="91">
                  <c:v>5460</c:v>
                </c:pt>
                <c:pt idx="92">
                  <c:v>5520</c:v>
                </c:pt>
                <c:pt idx="93">
                  <c:v>5580</c:v>
                </c:pt>
                <c:pt idx="94">
                  <c:v>5640</c:v>
                </c:pt>
                <c:pt idx="95">
                  <c:v>5700</c:v>
                </c:pt>
                <c:pt idx="96">
                  <c:v>5760</c:v>
                </c:pt>
                <c:pt idx="97">
                  <c:v>5820</c:v>
                </c:pt>
                <c:pt idx="98">
                  <c:v>5880</c:v>
                </c:pt>
                <c:pt idx="99">
                  <c:v>5940</c:v>
                </c:pt>
                <c:pt idx="100">
                  <c:v>6000</c:v>
                </c:pt>
                <c:pt idx="101">
                  <c:v>6060</c:v>
                </c:pt>
                <c:pt idx="102">
                  <c:v>6120</c:v>
                </c:pt>
                <c:pt idx="103">
                  <c:v>6180</c:v>
                </c:pt>
                <c:pt idx="104">
                  <c:v>6240</c:v>
                </c:pt>
                <c:pt idx="105">
                  <c:v>6300</c:v>
                </c:pt>
                <c:pt idx="106">
                  <c:v>6360</c:v>
                </c:pt>
                <c:pt idx="107">
                  <c:v>6420</c:v>
                </c:pt>
                <c:pt idx="108">
                  <c:v>6480</c:v>
                </c:pt>
                <c:pt idx="109">
                  <c:v>6540</c:v>
                </c:pt>
                <c:pt idx="110">
                  <c:v>6600</c:v>
                </c:pt>
                <c:pt idx="111">
                  <c:v>6660</c:v>
                </c:pt>
                <c:pt idx="112">
                  <c:v>6720</c:v>
                </c:pt>
                <c:pt idx="113">
                  <c:v>6780</c:v>
                </c:pt>
                <c:pt idx="114">
                  <c:v>6840</c:v>
                </c:pt>
                <c:pt idx="115">
                  <c:v>6900</c:v>
                </c:pt>
                <c:pt idx="116">
                  <c:v>6960</c:v>
                </c:pt>
                <c:pt idx="117">
                  <c:v>7020</c:v>
                </c:pt>
                <c:pt idx="118">
                  <c:v>7080</c:v>
                </c:pt>
                <c:pt idx="119">
                  <c:v>7140</c:v>
                </c:pt>
                <c:pt idx="120">
                  <c:v>7200</c:v>
                </c:pt>
                <c:pt idx="121">
                  <c:v>7260</c:v>
                </c:pt>
                <c:pt idx="122">
                  <c:v>7320</c:v>
                </c:pt>
                <c:pt idx="123">
                  <c:v>7380</c:v>
                </c:pt>
                <c:pt idx="124">
                  <c:v>7440</c:v>
                </c:pt>
                <c:pt idx="125">
                  <c:v>7500</c:v>
                </c:pt>
                <c:pt idx="126">
                  <c:v>7560</c:v>
                </c:pt>
                <c:pt idx="127">
                  <c:v>7620</c:v>
                </c:pt>
                <c:pt idx="128">
                  <c:v>7680</c:v>
                </c:pt>
                <c:pt idx="129">
                  <c:v>7740</c:v>
                </c:pt>
                <c:pt idx="130">
                  <c:v>7800</c:v>
                </c:pt>
                <c:pt idx="131">
                  <c:v>7860</c:v>
                </c:pt>
                <c:pt idx="132">
                  <c:v>7920</c:v>
                </c:pt>
                <c:pt idx="133">
                  <c:v>7980</c:v>
                </c:pt>
                <c:pt idx="134">
                  <c:v>8040</c:v>
                </c:pt>
                <c:pt idx="135">
                  <c:v>8100</c:v>
                </c:pt>
                <c:pt idx="136">
                  <c:v>8160</c:v>
                </c:pt>
                <c:pt idx="137">
                  <c:v>8220</c:v>
                </c:pt>
                <c:pt idx="138">
                  <c:v>8280</c:v>
                </c:pt>
                <c:pt idx="139">
                  <c:v>8340</c:v>
                </c:pt>
                <c:pt idx="140">
                  <c:v>8400</c:v>
                </c:pt>
                <c:pt idx="141">
                  <c:v>8460</c:v>
                </c:pt>
                <c:pt idx="142">
                  <c:v>8520</c:v>
                </c:pt>
                <c:pt idx="143">
                  <c:v>8580</c:v>
                </c:pt>
                <c:pt idx="144">
                  <c:v>8640</c:v>
                </c:pt>
                <c:pt idx="145">
                  <c:v>8700</c:v>
                </c:pt>
                <c:pt idx="146">
                  <c:v>8760</c:v>
                </c:pt>
                <c:pt idx="147">
                  <c:v>8820</c:v>
                </c:pt>
                <c:pt idx="148">
                  <c:v>8880</c:v>
                </c:pt>
                <c:pt idx="149">
                  <c:v>8940</c:v>
                </c:pt>
                <c:pt idx="150">
                  <c:v>9000</c:v>
                </c:pt>
                <c:pt idx="151">
                  <c:v>9060</c:v>
                </c:pt>
                <c:pt idx="152">
                  <c:v>9120</c:v>
                </c:pt>
                <c:pt idx="153">
                  <c:v>9180</c:v>
                </c:pt>
                <c:pt idx="154">
                  <c:v>9240</c:v>
                </c:pt>
                <c:pt idx="155">
                  <c:v>9300</c:v>
                </c:pt>
                <c:pt idx="156">
                  <c:v>9360</c:v>
                </c:pt>
                <c:pt idx="157">
                  <c:v>9420</c:v>
                </c:pt>
                <c:pt idx="158">
                  <c:v>9480</c:v>
                </c:pt>
                <c:pt idx="159">
                  <c:v>9540</c:v>
                </c:pt>
                <c:pt idx="160">
                  <c:v>9600</c:v>
                </c:pt>
                <c:pt idx="161">
                  <c:v>9660</c:v>
                </c:pt>
                <c:pt idx="162">
                  <c:v>9720</c:v>
                </c:pt>
                <c:pt idx="163">
                  <c:v>9780</c:v>
                </c:pt>
                <c:pt idx="164">
                  <c:v>9840</c:v>
                </c:pt>
                <c:pt idx="165">
                  <c:v>9900</c:v>
                </c:pt>
                <c:pt idx="166">
                  <c:v>9960</c:v>
                </c:pt>
                <c:pt idx="167">
                  <c:v>10020</c:v>
                </c:pt>
                <c:pt idx="168">
                  <c:v>10080</c:v>
                </c:pt>
                <c:pt idx="169">
                  <c:v>10140</c:v>
                </c:pt>
                <c:pt idx="170">
                  <c:v>10200</c:v>
                </c:pt>
                <c:pt idx="171">
                  <c:v>10260</c:v>
                </c:pt>
                <c:pt idx="172">
                  <c:v>10320</c:v>
                </c:pt>
                <c:pt idx="173">
                  <c:v>10380</c:v>
                </c:pt>
                <c:pt idx="174">
                  <c:v>10440</c:v>
                </c:pt>
                <c:pt idx="175">
                  <c:v>10500</c:v>
                </c:pt>
                <c:pt idx="176">
                  <c:v>10560</c:v>
                </c:pt>
                <c:pt idx="177">
                  <c:v>10620</c:v>
                </c:pt>
                <c:pt idx="178">
                  <c:v>10680</c:v>
                </c:pt>
                <c:pt idx="179">
                  <c:v>10740</c:v>
                </c:pt>
                <c:pt idx="180">
                  <c:v>10800</c:v>
                </c:pt>
              </c:numCache>
            </c:numRef>
          </c:xVal>
          <c:yVal>
            <c:numRef>
              <c:f>Validation!$D$11:$D$191</c:f>
              <c:numCache>
                <c:ptCount val="1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1.00363338893395E-06</c:v>
                </c:pt>
                <c:pt idx="36">
                  <c:v>1.867591151973442E-05</c:v>
                </c:pt>
                <c:pt idx="37">
                  <c:v>0.00017421866087787192</c:v>
                </c:pt>
                <c:pt idx="38">
                  <c:v>0.0010976433870905878</c:v>
                </c:pt>
                <c:pt idx="39">
                  <c:v>0.005285408764888417</c:v>
                </c:pt>
                <c:pt idx="40">
                  <c:v>0.020820081778659356</c:v>
                </c:pt>
                <c:pt idx="41">
                  <c:v>0.07003471234500774</c:v>
                </c:pt>
                <c:pt idx="42">
                  <c:v>0.2071832905659663</c:v>
                </c:pt>
                <c:pt idx="43">
                  <c:v>0.5506543866997312</c:v>
                </c:pt>
                <c:pt idx="44">
                  <c:v>1.3362607650984981</c:v>
                </c:pt>
                <c:pt idx="45">
                  <c:v>2.9981162393483354</c:v>
                </c:pt>
                <c:pt idx="46">
                  <c:v>6.282134638472984</c:v>
                </c:pt>
                <c:pt idx="47">
                  <c:v>12.394072018238214</c:v>
                </c:pt>
                <c:pt idx="48">
                  <c:v>23.179453478958845</c:v>
                </c:pt>
                <c:pt idx="49">
                  <c:v>41.327213419476635</c:v>
                </c:pt>
                <c:pt idx="50">
                  <c:v>70.58324243452707</c:v>
                </c:pt>
                <c:pt idx="51">
                  <c:v>115.95520339038784</c:v>
                </c:pt>
                <c:pt idx="52">
                  <c:v>183.88680510898803</c:v>
                </c:pt>
                <c:pt idx="53">
                  <c:v>282.37879342431495</c:v>
                </c:pt>
                <c:pt idx="54">
                  <c:v>421.0354353361065</c:v>
                </c:pt>
                <c:pt idx="55">
                  <c:v>611.0190168676296</c:v>
                </c:pt>
                <c:pt idx="56">
                  <c:v>864.9003069742569</c:v>
                </c:pt>
                <c:pt idx="57">
                  <c:v>1196.3993614830886</c:v>
                </c:pt>
                <c:pt idx="58">
                  <c:v>1620.017790844035</c:v>
                </c:pt>
                <c:pt idx="59">
                  <c:v>2150.570206369055</c:v>
                </c:pt>
                <c:pt idx="60">
                  <c:v>2802.6287239711187</c:v>
                </c:pt>
                <c:pt idx="61">
                  <c:v>3589.9000421490723</c:v>
                </c:pt>
                <c:pt idx="62">
                  <c:v>4524.5596775313625</c:v>
                </c:pt>
                <c:pt idx="63">
                  <c:v>5616.572329891798</c:v>
                </c:pt>
                <c:pt idx="64">
                  <c:v>6873.030816552473</c:v>
                </c:pt>
                <c:pt idx="65">
                  <c:v>8297.548182557386</c:v>
                </c:pt>
                <c:pt idx="66">
                  <c:v>9889.738005885536</c:v>
                </c:pt>
                <c:pt idx="67">
                  <c:v>11644.816165142624</c:v>
                </c:pt>
                <c:pt idx="68">
                  <c:v>13553.353170903214</c:v>
                </c:pt>
                <c:pt idx="69">
                  <c:v>15601.199586726787</c:v>
                </c:pt>
                <c:pt idx="70">
                  <c:v>17769.598385883277</c:v>
                </c:pt>
                <c:pt idx="71">
                  <c:v>20035.487891553465</c:v>
                </c:pt>
                <c:pt idx="72">
                  <c:v>22371.98803205818</c:v>
                </c:pt>
                <c:pt idx="73">
                  <c:v>24749.051918283883</c:v>
                </c:pt>
                <c:pt idx="74">
                  <c:v>27134.255119172503</c:v>
                </c:pt>
                <c:pt idx="75">
                  <c:v>29493.6872556285</c:v>
                </c:pt>
                <c:pt idx="76">
                  <c:v>31792.905232125297</c:v>
                </c:pt>
                <c:pt idx="77">
                  <c:v>33997.9049022118</c:v>
                </c:pt>
                <c:pt idx="78">
                  <c:v>36076.068273409976</c:v>
                </c:pt>
                <c:pt idx="79">
                  <c:v>37997.04630334768</c:v>
                </c:pt>
                <c:pt idx="80">
                  <c:v>39733.542522684234</c:v>
                </c:pt>
                <c:pt idx="81">
                  <c:v>41261.96959864665</c:v>
                </c:pt>
                <c:pt idx="82">
                  <c:v>42562.95890718359</c:v>
                </c:pt>
                <c:pt idx="83">
                  <c:v>43621.71158201169</c:v>
                </c:pt>
                <c:pt idx="84">
                  <c:v>44428.187769367396</c:v>
                </c:pt>
                <c:pt idx="85">
                  <c:v>44977.138438228765</c:v>
                </c:pt>
                <c:pt idx="86">
                  <c:v>45267.99069006415</c:v>
                </c:pt>
                <c:pt idx="87">
                  <c:v>45304.60281765676</c:v>
                </c:pt>
                <c:pt idx="88">
                  <c:v>45094.909241294765</c:v>
                </c:pt>
                <c:pt idx="89">
                  <c:v>44650.47787796006</c:v>
                </c:pt>
                <c:pt idx="90">
                  <c:v>43986.00354584667</c:v>
                </c:pt>
                <c:pt idx="91">
                  <c:v>43118.760816863854</c:v>
                </c:pt>
                <c:pt idx="92">
                  <c:v>42068.03849839496</c:v>
                </c:pt>
                <c:pt idx="93">
                  <c:v>40854.57587535899</c:v>
                </c:pt>
                <c:pt idx="94">
                  <c:v>39500.01820593687</c:v>
                </c:pt>
                <c:pt idx="95">
                  <c:v>38026.40596286605</c:v>
                </c:pt>
                <c:pt idx="96">
                  <c:v>36455.70915069573</c:v>
                </c:pt>
                <c:pt idx="97">
                  <c:v>34809.41488324948</c:v>
                </c:pt>
                <c:pt idx="98">
                  <c:v>33108.17341719383</c:v>
                </c:pt>
                <c:pt idx="99">
                  <c:v>31371.505114933272</c:v>
                </c:pt>
                <c:pt idx="100">
                  <c:v>29617.568427307622</c:v>
                </c:pt>
                <c:pt idx="101">
                  <c:v>27862.986987198678</c:v>
                </c:pt>
                <c:pt idx="102">
                  <c:v>26122.732305809102</c:v>
                </c:pt>
                <c:pt idx="103">
                  <c:v>24410.0573586105</c:v>
                </c:pt>
                <c:pt idx="104">
                  <c:v>22736.47551514793</c:v>
                </c:pt>
                <c:pt idx="105">
                  <c:v>21111.778771012545</c:v>
                </c:pt>
                <c:pt idx="106">
                  <c:v>19544.089038310023</c:v>
                </c:pt>
                <c:pt idx="107">
                  <c:v>18039.93629561621</c:v>
                </c:pt>
                <c:pt idx="108">
                  <c:v>16604.3576414412</c:v>
                </c:pt>
                <c:pt idx="109">
                  <c:v>15241.011689797986</c:v>
                </c:pt>
                <c:pt idx="110">
                  <c:v>13952.303249073542</c:v>
                </c:pt>
                <c:pt idx="111">
                  <c:v>12739.513803147382</c:v>
                </c:pt>
                <c:pt idx="112">
                  <c:v>11602.93396888799</c:v>
                </c:pt>
                <c:pt idx="113">
                  <c:v>10541.994914551946</c:v>
                </c:pt>
                <c:pt idx="114">
                  <c:v>9555.396861304012</c:v>
                </c:pt>
                <c:pt idx="115">
                  <c:v>8641.234460341324</c:v>
                </c:pt>
                <c:pt idx="116">
                  <c:v>7797.121117641029</c:v>
                </c:pt>
                <c:pt idx="117">
                  <c:v>7020.3169782292825</c:v>
                </c:pt>
                <c:pt idx="118">
                  <c:v>6307.867605116951</c:v>
                </c:pt>
                <c:pt idx="119">
                  <c:v>5656.761392439972</c:v>
                </c:pt>
                <c:pt idx="120">
                  <c:v>5064.112427535725</c:v>
                </c:pt>
                <c:pt idx="121">
                  <c:v>4527.371264472096</c:v>
                </c:pt>
                <c:pt idx="122">
                  <c:v>4044.5590519731795</c:v>
                </c:pt>
                <c:pt idx="123">
                  <c:v>3614.5117075074463</c:v>
                </c:pt>
                <c:pt idx="124">
                  <c:v>3237.112085464451</c:v>
                </c:pt>
                <c:pt idx="125">
                  <c:v>2913.481382502656</c:v>
                </c:pt>
                <c:pt idx="126">
                  <c:v>2646.098167718616</c:v>
                </c:pt>
                <c:pt idx="127">
                  <c:v>2438.8155496846066</c:v>
                </c:pt>
                <c:pt idx="128">
                  <c:v>2296.7542695969423</c:v>
                </c:pt>
                <c:pt idx="129">
                  <c:v>2226.061118037407</c:v>
                </c:pt>
                <c:pt idx="130">
                  <c:v>2233.5363845207185</c:v>
                </c:pt>
                <c:pt idx="131">
                  <c:v>2326.1489755663956</c:v>
                </c:pt>
                <c:pt idx="132">
                  <c:v>2510.471234373544</c:v>
                </c:pt>
                <c:pt idx="133">
                  <c:v>2792.075535935462</c:v>
                </c:pt>
                <c:pt idx="134">
                  <c:v>3174.9401757028895</c:v>
                </c:pt>
                <c:pt idx="135">
                  <c:v>3660.9123997087618</c:v>
                </c:pt>
                <c:pt idx="136">
                  <c:v>4249.2718407638495</c:v>
                </c:pt>
                <c:pt idx="137">
                  <c:v>4936.428935013088</c:v>
                </c:pt>
                <c:pt idx="138">
                  <c:v>5715.7813197076875</c:v>
                </c:pt>
                <c:pt idx="139">
                  <c:v>6577.738182334822</c:v>
                </c:pt>
                <c:pt idx="140">
                  <c:v>7509.909464526901</c:v>
                </c:pt>
                <c:pt idx="141">
                  <c:v>8497.444969030257</c:v>
                </c:pt>
                <c:pt idx="142">
                  <c:v>9523.498732343049</c:v>
                </c:pt>
                <c:pt idx="143">
                  <c:v>10569.787118969949</c:v>
                </c:pt>
                <c:pt idx="144">
                  <c:v>11617.205220529288</c:v>
                </c:pt>
                <c:pt idx="145">
                  <c:v>12646.465239901658</c:v>
                </c:pt>
                <c:pt idx="146">
                  <c:v>13638.72228706148</c:v>
                </c:pt>
                <c:pt idx="147">
                  <c:v>14576.156910701055</c:v>
                </c:pt>
                <c:pt idx="148">
                  <c:v>15442.489141185095</c:v>
                </c:pt>
                <c:pt idx="149">
                  <c:v>16223.405202839584</c:v>
                </c:pt>
                <c:pt idx="150">
                  <c:v>16906.884777904233</c:v>
                </c:pt>
                <c:pt idx="151">
                  <c:v>17483.423258740506</c:v>
                </c:pt>
                <c:pt idx="152">
                  <c:v>17946.149401342347</c:v>
                </c:pt>
                <c:pt idx="153">
                  <c:v>18290.843900008786</c:v>
                </c:pt>
                <c:pt idx="154">
                  <c:v>18515.868463408628</c:v>
                </c:pt>
                <c:pt idx="155">
                  <c:v>18622.01791412837</c:v>
                </c:pt>
                <c:pt idx="156">
                  <c:v>18612.309673296197</c:v>
                </c:pt>
                <c:pt idx="157">
                  <c:v>18491.725813656514</c:v>
                </c:pt>
                <c:pt idx="158">
                  <c:v>18266.922801165438</c:v>
                </c:pt>
                <c:pt idx="159">
                  <c:v>17945.923258056846</c:v>
                </c:pt>
                <c:pt idx="160">
                  <c:v>17537.802742333115</c:v>
                </c:pt>
                <c:pt idx="161">
                  <c:v>17052.382820554365</c:v>
                </c:pt>
                <c:pt idx="162">
                  <c:v>16499.939770851375</c:v>
                </c:pt>
                <c:pt idx="163">
                  <c:v>15890.936229816683</c:v>
                </c:pt>
                <c:pt idx="164">
                  <c:v>15235.781105118584</c:v>
                </c:pt>
                <c:pt idx="165">
                  <c:v>14544.621204792642</c:v>
                </c:pt>
                <c:pt idx="166">
                  <c:v>13827.166348764586</c:v>
                </c:pt>
                <c:pt idx="167">
                  <c:v>13092.548269821957</c:v>
                </c:pt>
                <c:pt idx="168">
                  <c:v>12349.212401410829</c:v>
                </c:pt>
                <c:pt idx="169">
                  <c:v>11604.84069295185</c:v>
                </c:pt>
                <c:pt idx="170">
                  <c:v>10866.302881292706</c:v>
                </c:pt>
                <c:pt idx="171">
                  <c:v>10139.633161123835</c:v>
                </c:pt>
                <c:pt idx="172">
                  <c:v>9430.02891276849</c:v>
                </c:pt>
                <c:pt idx="173">
                  <c:v>8741.868033976385</c:v>
                </c:pt>
                <c:pt idx="174">
                  <c:v>8078.741452933923</c:v>
                </c:pt>
                <c:pt idx="175">
                  <c:v>7443.497542681202</c:v>
                </c:pt>
                <c:pt idx="176">
                  <c:v>6838.295384180655</c:v>
                </c:pt>
                <c:pt idx="177">
                  <c:v>6264.664110700863</c:v>
                </c:pt>
                <c:pt idx="178">
                  <c:v>5723.565887430282</c:v>
                </c:pt>
                <c:pt idx="179">
                  <c:v>5215.460418252451</c:v>
                </c:pt>
                <c:pt idx="180">
                  <c:v>4740.369210836314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Validation!$E$10</c:f>
              <c:strCache>
                <c:ptCount val="1"/>
                <c:pt idx="0">
                  <c:v>Station 3 (15 km)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Validation!$A$11:$A$191</c:f>
              <c:numCache>
                <c:ptCount val="181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  <c:pt idx="7">
                  <c:v>420</c:v>
                </c:pt>
                <c:pt idx="8">
                  <c:v>480</c:v>
                </c:pt>
                <c:pt idx="9">
                  <c:v>540</c:v>
                </c:pt>
                <c:pt idx="10">
                  <c:v>600</c:v>
                </c:pt>
                <c:pt idx="11">
                  <c:v>660</c:v>
                </c:pt>
                <c:pt idx="12">
                  <c:v>720</c:v>
                </c:pt>
                <c:pt idx="13">
                  <c:v>780</c:v>
                </c:pt>
                <c:pt idx="14">
                  <c:v>840</c:v>
                </c:pt>
                <c:pt idx="15">
                  <c:v>900</c:v>
                </c:pt>
                <c:pt idx="16">
                  <c:v>960</c:v>
                </c:pt>
                <c:pt idx="17">
                  <c:v>1020</c:v>
                </c:pt>
                <c:pt idx="18">
                  <c:v>1080</c:v>
                </c:pt>
                <c:pt idx="19">
                  <c:v>1140</c:v>
                </c:pt>
                <c:pt idx="20">
                  <c:v>1200</c:v>
                </c:pt>
                <c:pt idx="21">
                  <c:v>1260</c:v>
                </c:pt>
                <c:pt idx="22">
                  <c:v>1320</c:v>
                </c:pt>
                <c:pt idx="23">
                  <c:v>1380</c:v>
                </c:pt>
                <c:pt idx="24">
                  <c:v>1440</c:v>
                </c:pt>
                <c:pt idx="25">
                  <c:v>1500</c:v>
                </c:pt>
                <c:pt idx="26">
                  <c:v>1560</c:v>
                </c:pt>
                <c:pt idx="27">
                  <c:v>1620</c:v>
                </c:pt>
                <c:pt idx="28">
                  <c:v>1680</c:v>
                </c:pt>
                <c:pt idx="29">
                  <c:v>1740</c:v>
                </c:pt>
                <c:pt idx="30">
                  <c:v>1800</c:v>
                </c:pt>
                <c:pt idx="31">
                  <c:v>1860</c:v>
                </c:pt>
                <c:pt idx="32">
                  <c:v>1920</c:v>
                </c:pt>
                <c:pt idx="33">
                  <c:v>1980</c:v>
                </c:pt>
                <c:pt idx="34">
                  <c:v>2040</c:v>
                </c:pt>
                <c:pt idx="35">
                  <c:v>2100</c:v>
                </c:pt>
                <c:pt idx="36">
                  <c:v>2160</c:v>
                </c:pt>
                <c:pt idx="37">
                  <c:v>2220</c:v>
                </c:pt>
                <c:pt idx="38">
                  <c:v>2280</c:v>
                </c:pt>
                <c:pt idx="39">
                  <c:v>2340</c:v>
                </c:pt>
                <c:pt idx="40">
                  <c:v>2400</c:v>
                </c:pt>
                <c:pt idx="41">
                  <c:v>2460</c:v>
                </c:pt>
                <c:pt idx="42">
                  <c:v>2520</c:v>
                </c:pt>
                <c:pt idx="43">
                  <c:v>2580</c:v>
                </c:pt>
                <c:pt idx="44">
                  <c:v>2640</c:v>
                </c:pt>
                <c:pt idx="45">
                  <c:v>2700</c:v>
                </c:pt>
                <c:pt idx="46">
                  <c:v>2760</c:v>
                </c:pt>
                <c:pt idx="47">
                  <c:v>2820</c:v>
                </c:pt>
                <c:pt idx="48">
                  <c:v>2880</c:v>
                </c:pt>
                <c:pt idx="49">
                  <c:v>2940</c:v>
                </c:pt>
                <c:pt idx="50">
                  <c:v>3000</c:v>
                </c:pt>
                <c:pt idx="51">
                  <c:v>3060</c:v>
                </c:pt>
                <c:pt idx="52">
                  <c:v>3120</c:v>
                </c:pt>
                <c:pt idx="53">
                  <c:v>3180</c:v>
                </c:pt>
                <c:pt idx="54">
                  <c:v>3240</c:v>
                </c:pt>
                <c:pt idx="55">
                  <c:v>3300</c:v>
                </c:pt>
                <c:pt idx="56">
                  <c:v>3360</c:v>
                </c:pt>
                <c:pt idx="57">
                  <c:v>3420</c:v>
                </c:pt>
                <c:pt idx="58">
                  <c:v>3480</c:v>
                </c:pt>
                <c:pt idx="59">
                  <c:v>3540</c:v>
                </c:pt>
                <c:pt idx="60">
                  <c:v>3600</c:v>
                </c:pt>
                <c:pt idx="61">
                  <c:v>3660</c:v>
                </c:pt>
                <c:pt idx="62">
                  <c:v>3720</c:v>
                </c:pt>
                <c:pt idx="63">
                  <c:v>3780</c:v>
                </c:pt>
                <c:pt idx="64">
                  <c:v>3840</c:v>
                </c:pt>
                <c:pt idx="65">
                  <c:v>3900</c:v>
                </c:pt>
                <c:pt idx="66">
                  <c:v>3960</c:v>
                </c:pt>
                <c:pt idx="67">
                  <c:v>4020</c:v>
                </c:pt>
                <c:pt idx="68">
                  <c:v>4080</c:v>
                </c:pt>
                <c:pt idx="69">
                  <c:v>4140</c:v>
                </c:pt>
                <c:pt idx="70">
                  <c:v>4200</c:v>
                </c:pt>
                <c:pt idx="71">
                  <c:v>4260</c:v>
                </c:pt>
                <c:pt idx="72">
                  <c:v>4320</c:v>
                </c:pt>
                <c:pt idx="73">
                  <c:v>4380</c:v>
                </c:pt>
                <c:pt idx="74">
                  <c:v>4440</c:v>
                </c:pt>
                <c:pt idx="75">
                  <c:v>4500</c:v>
                </c:pt>
                <c:pt idx="76">
                  <c:v>4560</c:v>
                </c:pt>
                <c:pt idx="77">
                  <c:v>4620</c:v>
                </c:pt>
                <c:pt idx="78">
                  <c:v>4680</c:v>
                </c:pt>
                <c:pt idx="79">
                  <c:v>4740</c:v>
                </c:pt>
                <c:pt idx="80">
                  <c:v>4800</c:v>
                </c:pt>
                <c:pt idx="81">
                  <c:v>4860</c:v>
                </c:pt>
                <c:pt idx="82">
                  <c:v>4920</c:v>
                </c:pt>
                <c:pt idx="83">
                  <c:v>4980</c:v>
                </c:pt>
                <c:pt idx="84">
                  <c:v>5040</c:v>
                </c:pt>
                <c:pt idx="85">
                  <c:v>5100</c:v>
                </c:pt>
                <c:pt idx="86">
                  <c:v>5160</c:v>
                </c:pt>
                <c:pt idx="87">
                  <c:v>5220</c:v>
                </c:pt>
                <c:pt idx="88">
                  <c:v>5280</c:v>
                </c:pt>
                <c:pt idx="89">
                  <c:v>5340</c:v>
                </c:pt>
                <c:pt idx="90">
                  <c:v>5400</c:v>
                </c:pt>
                <c:pt idx="91">
                  <c:v>5460</c:v>
                </c:pt>
                <c:pt idx="92">
                  <c:v>5520</c:v>
                </c:pt>
                <c:pt idx="93">
                  <c:v>5580</c:v>
                </c:pt>
                <c:pt idx="94">
                  <c:v>5640</c:v>
                </c:pt>
                <c:pt idx="95">
                  <c:v>5700</c:v>
                </c:pt>
                <c:pt idx="96">
                  <c:v>5760</c:v>
                </c:pt>
                <c:pt idx="97">
                  <c:v>5820</c:v>
                </c:pt>
                <c:pt idx="98">
                  <c:v>5880</c:v>
                </c:pt>
                <c:pt idx="99">
                  <c:v>5940</c:v>
                </c:pt>
                <c:pt idx="100">
                  <c:v>6000</c:v>
                </c:pt>
                <c:pt idx="101">
                  <c:v>6060</c:v>
                </c:pt>
                <c:pt idx="102">
                  <c:v>6120</c:v>
                </c:pt>
                <c:pt idx="103">
                  <c:v>6180</c:v>
                </c:pt>
                <c:pt idx="104">
                  <c:v>6240</c:v>
                </c:pt>
                <c:pt idx="105">
                  <c:v>6300</c:v>
                </c:pt>
                <c:pt idx="106">
                  <c:v>6360</c:v>
                </c:pt>
                <c:pt idx="107">
                  <c:v>6420</c:v>
                </c:pt>
                <c:pt idx="108">
                  <c:v>6480</c:v>
                </c:pt>
                <c:pt idx="109">
                  <c:v>6540</c:v>
                </c:pt>
                <c:pt idx="110">
                  <c:v>6600</c:v>
                </c:pt>
                <c:pt idx="111">
                  <c:v>6660</c:v>
                </c:pt>
                <c:pt idx="112">
                  <c:v>6720</c:v>
                </c:pt>
                <c:pt idx="113">
                  <c:v>6780</c:v>
                </c:pt>
                <c:pt idx="114">
                  <c:v>6840</c:v>
                </c:pt>
                <c:pt idx="115">
                  <c:v>6900</c:v>
                </c:pt>
                <c:pt idx="116">
                  <c:v>6960</c:v>
                </c:pt>
                <c:pt idx="117">
                  <c:v>7020</c:v>
                </c:pt>
                <c:pt idx="118">
                  <c:v>7080</c:v>
                </c:pt>
                <c:pt idx="119">
                  <c:v>7140</c:v>
                </c:pt>
                <c:pt idx="120">
                  <c:v>7200</c:v>
                </c:pt>
                <c:pt idx="121">
                  <c:v>7260</c:v>
                </c:pt>
                <c:pt idx="122">
                  <c:v>7320</c:v>
                </c:pt>
                <c:pt idx="123">
                  <c:v>7380</c:v>
                </c:pt>
                <c:pt idx="124">
                  <c:v>7440</c:v>
                </c:pt>
                <c:pt idx="125">
                  <c:v>7500</c:v>
                </c:pt>
                <c:pt idx="126">
                  <c:v>7560</c:v>
                </c:pt>
                <c:pt idx="127">
                  <c:v>7620</c:v>
                </c:pt>
                <c:pt idx="128">
                  <c:v>7680</c:v>
                </c:pt>
                <c:pt idx="129">
                  <c:v>7740</c:v>
                </c:pt>
                <c:pt idx="130">
                  <c:v>7800</c:v>
                </c:pt>
                <c:pt idx="131">
                  <c:v>7860</c:v>
                </c:pt>
                <c:pt idx="132">
                  <c:v>7920</c:v>
                </c:pt>
                <c:pt idx="133">
                  <c:v>7980</c:v>
                </c:pt>
                <c:pt idx="134">
                  <c:v>8040</c:v>
                </c:pt>
                <c:pt idx="135">
                  <c:v>8100</c:v>
                </c:pt>
                <c:pt idx="136">
                  <c:v>8160</c:v>
                </c:pt>
                <c:pt idx="137">
                  <c:v>8220</c:v>
                </c:pt>
                <c:pt idx="138">
                  <c:v>8280</c:v>
                </c:pt>
                <c:pt idx="139">
                  <c:v>8340</c:v>
                </c:pt>
                <c:pt idx="140">
                  <c:v>8400</c:v>
                </c:pt>
                <c:pt idx="141">
                  <c:v>8460</c:v>
                </c:pt>
                <c:pt idx="142">
                  <c:v>8520</c:v>
                </c:pt>
                <c:pt idx="143">
                  <c:v>8580</c:v>
                </c:pt>
                <c:pt idx="144">
                  <c:v>8640</c:v>
                </c:pt>
                <c:pt idx="145">
                  <c:v>8700</c:v>
                </c:pt>
                <c:pt idx="146">
                  <c:v>8760</c:v>
                </c:pt>
                <c:pt idx="147">
                  <c:v>8820</c:v>
                </c:pt>
                <c:pt idx="148">
                  <c:v>8880</c:v>
                </c:pt>
                <c:pt idx="149">
                  <c:v>8940</c:v>
                </c:pt>
                <c:pt idx="150">
                  <c:v>9000</c:v>
                </c:pt>
                <c:pt idx="151">
                  <c:v>9060</c:v>
                </c:pt>
                <c:pt idx="152">
                  <c:v>9120</c:v>
                </c:pt>
                <c:pt idx="153">
                  <c:v>9180</c:v>
                </c:pt>
                <c:pt idx="154">
                  <c:v>9240</c:v>
                </c:pt>
                <c:pt idx="155">
                  <c:v>9300</c:v>
                </c:pt>
                <c:pt idx="156">
                  <c:v>9360</c:v>
                </c:pt>
                <c:pt idx="157">
                  <c:v>9420</c:v>
                </c:pt>
                <c:pt idx="158">
                  <c:v>9480</c:v>
                </c:pt>
                <c:pt idx="159">
                  <c:v>9540</c:v>
                </c:pt>
                <c:pt idx="160">
                  <c:v>9600</c:v>
                </c:pt>
                <c:pt idx="161">
                  <c:v>9660</c:v>
                </c:pt>
                <c:pt idx="162">
                  <c:v>9720</c:v>
                </c:pt>
                <c:pt idx="163">
                  <c:v>9780</c:v>
                </c:pt>
                <c:pt idx="164">
                  <c:v>9840</c:v>
                </c:pt>
                <c:pt idx="165">
                  <c:v>9900</c:v>
                </c:pt>
                <c:pt idx="166">
                  <c:v>9960</c:v>
                </c:pt>
                <c:pt idx="167">
                  <c:v>10020</c:v>
                </c:pt>
                <c:pt idx="168">
                  <c:v>10080</c:v>
                </c:pt>
                <c:pt idx="169">
                  <c:v>10140</c:v>
                </c:pt>
                <c:pt idx="170">
                  <c:v>10200</c:v>
                </c:pt>
                <c:pt idx="171">
                  <c:v>10260</c:v>
                </c:pt>
                <c:pt idx="172">
                  <c:v>10320</c:v>
                </c:pt>
                <c:pt idx="173">
                  <c:v>10380</c:v>
                </c:pt>
                <c:pt idx="174">
                  <c:v>10440</c:v>
                </c:pt>
                <c:pt idx="175">
                  <c:v>10500</c:v>
                </c:pt>
                <c:pt idx="176">
                  <c:v>10560</c:v>
                </c:pt>
                <c:pt idx="177">
                  <c:v>10620</c:v>
                </c:pt>
                <c:pt idx="178">
                  <c:v>10680</c:v>
                </c:pt>
                <c:pt idx="179">
                  <c:v>10740</c:v>
                </c:pt>
                <c:pt idx="180">
                  <c:v>10800</c:v>
                </c:pt>
              </c:numCache>
            </c:numRef>
          </c:xVal>
          <c:yVal>
            <c:numRef>
              <c:f>Validation!$E$11:$E$191</c:f>
              <c:numCache>
                <c:ptCount val="1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2.6601673272237156E-12</c:v>
                </c:pt>
                <c:pt idx="54">
                  <c:v>7.743913509561341E-11</c:v>
                </c:pt>
                <c:pt idx="55">
                  <c:v>1.0993451248168887E-09</c:v>
                </c:pt>
                <c:pt idx="56">
                  <c:v>1.032293450944618E-08</c:v>
                </c:pt>
                <c:pt idx="57">
                  <c:v>7.281459362943904E-08</c:v>
                </c:pt>
                <c:pt idx="58">
                  <c:v>4.1387594707418205E-07</c:v>
                </c:pt>
                <c:pt idx="59">
                  <c:v>1.9817682045658245E-06</c:v>
                </c:pt>
                <c:pt idx="60">
                  <c:v>8.24205989151758E-06</c:v>
                </c:pt>
                <c:pt idx="61">
                  <c:v>3.0442134411721768E-05</c:v>
                </c:pt>
                <c:pt idx="62">
                  <c:v>0.00010155287858075758</c:v>
                </c:pt>
                <c:pt idx="63">
                  <c:v>0.0003100377426359912</c:v>
                </c:pt>
                <c:pt idx="64">
                  <c:v>0.0008754557725135817</c:v>
                </c:pt>
                <c:pt idx="65">
                  <c:v>0.0023062539642649546</c:v>
                </c:pt>
                <c:pt idx="66">
                  <c:v>0.005708950893069773</c:v>
                </c:pt>
                <c:pt idx="67">
                  <c:v>0.013360248670393031</c:v>
                </c:pt>
                <c:pt idx="68">
                  <c:v>0.02971171114898009</c:v>
                </c:pt>
                <c:pt idx="69">
                  <c:v>0.06307118041169259</c:v>
                </c:pt>
                <c:pt idx="70">
                  <c:v>0.12829416948992053</c:v>
                </c:pt>
                <c:pt idx="71">
                  <c:v>0.25091677099250775</c:v>
                </c:pt>
                <c:pt idx="72">
                  <c:v>0.4732599985773521</c:v>
                </c:pt>
                <c:pt idx="73">
                  <c:v>0.8631209906103665</c:v>
                </c:pt>
                <c:pt idx="74">
                  <c:v>1.5257231937071722</c:v>
                </c:pt>
                <c:pt idx="75">
                  <c:v>2.6196079750533996</c:v>
                </c:pt>
                <c:pt idx="76">
                  <c:v>4.377096983139123</c:v>
                </c:pt>
                <c:pt idx="77">
                  <c:v>7.129823632133801</c:v>
                </c:pt>
                <c:pt idx="78">
                  <c:v>11.339614034013337</c:v>
                </c:pt>
                <c:pt idx="79">
                  <c:v>17.634690291096653</c:v>
                </c:pt>
                <c:pt idx="80">
                  <c:v>26.8507784208947</c:v>
                </c:pt>
                <c:pt idx="81">
                  <c:v>40.076244357822425</c:v>
                </c:pt>
                <c:pt idx="82">
                  <c:v>58.69987805366349</c:v>
                </c:pt>
                <c:pt idx="83">
                  <c:v>84.4594286150651</c:v>
                </c:pt>
                <c:pt idx="84">
                  <c:v>119.48849903999692</c:v>
                </c:pt>
                <c:pt idx="85">
                  <c:v>166.35897682599506</c:v>
                </c:pt>
                <c:pt idx="86">
                  <c:v>228.1158461821201</c:v>
                </c:pt>
                <c:pt idx="87">
                  <c:v>308.30103587714405</c:v>
                </c:pt>
                <c:pt idx="88">
                  <c:v>410.96293562295597</c:v>
                </c:pt>
                <c:pt idx="89">
                  <c:v>540.648387071276</c:v>
                </c:pt>
                <c:pt idx="90">
                  <c:v>702.3743364819168</c:v>
                </c:pt>
                <c:pt idx="91">
                  <c:v>901.5769263194572</c:v>
                </c:pt>
                <c:pt idx="92">
                  <c:v>1144.0365906019947</c:v>
                </c:pt>
                <c:pt idx="93">
                  <c:v>1435.7786782109072</c:v>
                </c:pt>
                <c:pt idx="94">
                  <c:v>1782.9502207891837</c:v>
                </c:pt>
                <c:pt idx="95">
                  <c:v>2191.6746367317523</c:v>
                </c:pt>
                <c:pt idx="96">
                  <c:v>2667.8873601731893</c:v>
                </c:pt>
                <c:pt idx="97">
                  <c:v>3217.1565378633786</c:v>
                </c:pt>
                <c:pt idx="98">
                  <c:v>3844.493979498737</c:v>
                </c:pt>
                <c:pt idx="99">
                  <c:v>4554.162413105545</c:v>
                </c:pt>
                <c:pt idx="100">
                  <c:v>5349.4857282461035</c:v>
                </c:pt>
                <c:pt idx="101">
                  <c:v>6232.669239339524</c:v>
                </c:pt>
                <c:pt idx="102">
                  <c:v>7204.637037454567</c:v>
                </c:pt>
                <c:pt idx="103">
                  <c:v>8264.893207308756</c:v>
                </c:pt>
                <c:pt idx="104">
                  <c:v>9411.413071554736</c:v>
                </c:pt>
                <c:pt idx="105">
                  <c:v>10640.569710253087</c:v>
                </c:pt>
                <c:pt idx="106">
                  <c:v>11947.09983065328</c:v>
                </c:pt>
                <c:pt idx="107">
                  <c:v>13324.111686749859</c:v>
                </c:pt>
                <c:pt idx="108">
                  <c:v>14763.136236412165</c:v>
                </c:pt>
                <c:pt idx="109">
                  <c:v>16254.221149887813</c:v>
                </c:pt>
                <c:pt idx="110">
                  <c:v>17786.06572300912</c:v>
                </c:pt>
                <c:pt idx="111">
                  <c:v>19346.193274906327</c:v>
                </c:pt>
                <c:pt idx="112">
                  <c:v>20921.15629019628</c:v>
                </c:pt>
                <c:pt idx="113">
                  <c:v>22496.768455962047</c:v>
                </c:pt>
                <c:pt idx="114">
                  <c:v>24058.356887893817</c:v>
                </c:pt>
                <c:pt idx="115">
                  <c:v>25591.027266559802</c:v>
                </c:pt>
                <c:pt idx="116">
                  <c:v>27079.934327364474</c:v>
                </c:pt>
                <c:pt idx="117">
                  <c:v>28510.550164672768</c:v>
                </c:pt>
                <c:pt idx="118">
                  <c:v>29868.92310623335</c:v>
                </c:pt>
                <c:pt idx="119">
                  <c:v>31141.920460752488</c:v>
                </c:pt>
                <c:pt idx="120">
                  <c:v>32317.44920191472</c:v>
                </c:pt>
                <c:pt idx="121">
                  <c:v>33384.649582024394</c:v>
                </c:pt>
                <c:pt idx="122">
                  <c:v>34334.05771934078</c:v>
                </c:pt>
                <c:pt idx="123">
                  <c:v>35157.73432532839</c:v>
                </c:pt>
                <c:pt idx="124">
                  <c:v>35849.35788285994</c:v>
                </c:pt>
                <c:pt idx="125">
                  <c:v>36404.28170869096</c:v>
                </c:pt>
                <c:pt idx="126">
                  <c:v>36819.55539322458</c:v>
                </c:pt>
                <c:pt idx="127">
                  <c:v>37093.91207410777</c:v>
                </c:pt>
                <c:pt idx="128">
                  <c:v>37227.723841221035</c:v>
                </c:pt>
                <c:pt idx="129">
                  <c:v>37222.92827044134</c:v>
                </c:pt>
                <c:pt idx="130">
                  <c:v>37082.92963103927</c:v>
                </c:pt>
                <c:pt idx="131">
                  <c:v>36812.47870272895</c:v>
                </c:pt>
                <c:pt idx="132">
                  <c:v>36417.535375695894</c:v>
                </c:pt>
                <c:pt idx="133">
                  <c:v>35905.118298424495</c:v>
                </c:pt>
                <c:pt idx="134">
                  <c:v>35283.14579645841</c:v>
                </c:pt>
                <c:pt idx="135">
                  <c:v>34560.27212655594</c:v>
                </c:pt>
                <c:pt idx="136">
                  <c:v>33745.722873891216</c:v>
                </c:pt>
                <c:pt idx="137">
                  <c:v>32849.13296564203</c:v>
                </c:pt>
                <c:pt idx="138">
                  <c:v>31880.390384198876</c:v>
                </c:pt>
                <c:pt idx="139">
                  <c:v>30849.488239372175</c:v>
                </c:pt>
                <c:pt idx="140">
                  <c:v>29766.38742295955</c:v>
                </c:pt>
                <c:pt idx="141">
                  <c:v>28640.891641000326</c:v>
                </c:pt>
                <c:pt idx="142">
                  <c:v>27482.536216400284</c:v>
                </c:pt>
                <c:pt idx="143">
                  <c:v>26300.49169053656</c:v>
                </c:pt>
                <c:pt idx="144">
                  <c:v>25103.482934355685</c:v>
                </c:pt>
                <c:pt idx="145">
                  <c:v>23899.72420771853</c:v>
                </c:pt>
                <c:pt idx="146">
                  <c:v>22696.870373045756</c:v>
                </c:pt>
                <c:pt idx="147">
                  <c:v>21501.984261195223</c:v>
                </c:pt>
                <c:pt idx="148">
                  <c:v>20321.51998397931</c:v>
                </c:pt>
                <c:pt idx="149">
                  <c:v>19161.321766276964</c:v>
                </c:pt>
                <c:pt idx="150">
                  <c:v>18026.6376101475</c:v>
                </c:pt>
                <c:pt idx="151">
                  <c:v>16922.146788229587</c:v>
                </c:pt>
                <c:pt idx="152">
                  <c:v>15851.999788226303</c:v>
                </c:pt>
                <c:pt idx="153">
                  <c:v>14819.868901308006</c:v>
                </c:pt>
                <c:pt idx="154">
                  <c:v>13829.007185606402</c:v>
                </c:pt>
                <c:pt idx="155">
                  <c:v>12882.313075542987</c:v>
                </c:pt>
                <c:pt idx="156">
                  <c:v>11982.397492645063</c:v>
                </c:pt>
                <c:pt idx="157">
                  <c:v>11131.64999331016</c:v>
                </c:pt>
                <c:pt idx="158">
                  <c:v>10332.300312724346</c:v>
                </c:pt>
                <c:pt idx="159">
                  <c:v>9586.47167397219</c:v>
                </c:pt>
                <c:pt idx="160">
                  <c:v>8896.222456661764</c:v>
                </c:pt>
                <c:pt idx="161">
                  <c:v>8263.573272094578</c:v>
                </c:pt>
                <c:pt idx="162">
                  <c:v>7690.517164001298</c:v>
                </c:pt>
                <c:pt idx="163">
                  <c:v>7179.011516446817</c:v>
                </c:pt>
                <c:pt idx="164">
                  <c:v>6730.951256280629</c:v>
                </c:pt>
                <c:pt idx="165">
                  <c:v>6348.124024250246</c:v>
                </c:pt>
                <c:pt idx="166">
                  <c:v>6032.149085012703</c:v>
                </c:pt>
                <c:pt idx="167">
                  <c:v>5784.402777148601</c:v>
                </c:pt>
                <c:pt idx="168">
                  <c:v>5605.934198781876</c:v>
                </c:pt>
                <c:pt idx="169">
                  <c:v>5497.37552094055</c:v>
                </c:pt>
                <c:pt idx="170">
                  <c:v>5458.85177223429</c:v>
                </c:pt>
                <c:pt idx="171">
                  <c:v>5489.895115564335</c:v>
                </c:pt>
                <c:pt idx="172">
                  <c:v>5589.368530844567</c:v>
                </c:pt>
                <c:pt idx="173">
                  <c:v>5755.4034371219</c:v>
                </c:pt>
                <c:pt idx="174">
                  <c:v>5985.355161012901</c:v>
                </c:pt>
                <c:pt idx="175">
                  <c:v>6275.77932897282</c:v>
                </c:pt>
                <c:pt idx="176">
                  <c:v>6622.431282588467</c:v>
                </c:pt>
                <c:pt idx="177">
                  <c:v>7020.289549444464</c:v>
                </c:pt>
                <c:pt idx="178">
                  <c:v>7463.603309795905</c:v>
                </c:pt>
                <c:pt idx="179">
                  <c:v>7945.962741665448</c:v>
                </c:pt>
                <c:pt idx="180">
                  <c:v>8460.390158446915</c:v>
                </c:pt>
              </c:numCache>
            </c:numRef>
          </c:yVal>
          <c:smooth val="1"/>
        </c:ser>
        <c:ser>
          <c:idx val="3"/>
          <c:order val="4"/>
          <c:tx>
            <c:strRef>
              <c:f>Validation!$F$10</c:f>
              <c:strCache>
                <c:ptCount val="1"/>
                <c:pt idx="0">
                  <c:v>Station 4 (20 km)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Validation!$A$11:$A$191</c:f>
              <c:numCache>
                <c:ptCount val="181"/>
                <c:pt idx="0">
                  <c:v>0</c:v>
                </c:pt>
                <c:pt idx="1">
                  <c:v>60</c:v>
                </c:pt>
                <c:pt idx="2">
                  <c:v>120</c:v>
                </c:pt>
                <c:pt idx="3">
                  <c:v>180</c:v>
                </c:pt>
                <c:pt idx="4">
                  <c:v>240</c:v>
                </c:pt>
                <c:pt idx="5">
                  <c:v>300</c:v>
                </c:pt>
                <c:pt idx="6">
                  <c:v>360</c:v>
                </c:pt>
                <c:pt idx="7">
                  <c:v>420</c:v>
                </c:pt>
                <c:pt idx="8">
                  <c:v>480</c:v>
                </c:pt>
                <c:pt idx="9">
                  <c:v>540</c:v>
                </c:pt>
                <c:pt idx="10">
                  <c:v>600</c:v>
                </c:pt>
                <c:pt idx="11">
                  <c:v>660</c:v>
                </c:pt>
                <c:pt idx="12">
                  <c:v>720</c:v>
                </c:pt>
                <c:pt idx="13">
                  <c:v>780</c:v>
                </c:pt>
                <c:pt idx="14">
                  <c:v>840</c:v>
                </c:pt>
                <c:pt idx="15">
                  <c:v>900</c:v>
                </c:pt>
                <c:pt idx="16">
                  <c:v>960</c:v>
                </c:pt>
                <c:pt idx="17">
                  <c:v>1020</c:v>
                </c:pt>
                <c:pt idx="18">
                  <c:v>1080</c:v>
                </c:pt>
                <c:pt idx="19">
                  <c:v>1140</c:v>
                </c:pt>
                <c:pt idx="20">
                  <c:v>1200</c:v>
                </c:pt>
                <c:pt idx="21">
                  <c:v>1260</c:v>
                </c:pt>
                <c:pt idx="22">
                  <c:v>1320</c:v>
                </c:pt>
                <c:pt idx="23">
                  <c:v>1380</c:v>
                </c:pt>
                <c:pt idx="24">
                  <c:v>1440</c:v>
                </c:pt>
                <c:pt idx="25">
                  <c:v>1500</c:v>
                </c:pt>
                <c:pt idx="26">
                  <c:v>1560</c:v>
                </c:pt>
                <c:pt idx="27">
                  <c:v>1620</c:v>
                </c:pt>
                <c:pt idx="28">
                  <c:v>1680</c:v>
                </c:pt>
                <c:pt idx="29">
                  <c:v>1740</c:v>
                </c:pt>
                <c:pt idx="30">
                  <c:v>1800</c:v>
                </c:pt>
                <c:pt idx="31">
                  <c:v>1860</c:v>
                </c:pt>
                <c:pt idx="32">
                  <c:v>1920</c:v>
                </c:pt>
                <c:pt idx="33">
                  <c:v>1980</c:v>
                </c:pt>
                <c:pt idx="34">
                  <c:v>2040</c:v>
                </c:pt>
                <c:pt idx="35">
                  <c:v>2100</c:v>
                </c:pt>
                <c:pt idx="36">
                  <c:v>2160</c:v>
                </c:pt>
                <c:pt idx="37">
                  <c:v>2220</c:v>
                </c:pt>
                <c:pt idx="38">
                  <c:v>2280</c:v>
                </c:pt>
                <c:pt idx="39">
                  <c:v>2340</c:v>
                </c:pt>
                <c:pt idx="40">
                  <c:v>2400</c:v>
                </c:pt>
                <c:pt idx="41">
                  <c:v>2460</c:v>
                </c:pt>
                <c:pt idx="42">
                  <c:v>2520</c:v>
                </c:pt>
                <c:pt idx="43">
                  <c:v>2580</c:v>
                </c:pt>
                <c:pt idx="44">
                  <c:v>2640</c:v>
                </c:pt>
                <c:pt idx="45">
                  <c:v>2700</c:v>
                </c:pt>
                <c:pt idx="46">
                  <c:v>2760</c:v>
                </c:pt>
                <c:pt idx="47">
                  <c:v>2820</c:v>
                </c:pt>
                <c:pt idx="48">
                  <c:v>2880</c:v>
                </c:pt>
                <c:pt idx="49">
                  <c:v>2940</c:v>
                </c:pt>
                <c:pt idx="50">
                  <c:v>3000</c:v>
                </c:pt>
                <c:pt idx="51">
                  <c:v>3060</c:v>
                </c:pt>
                <c:pt idx="52">
                  <c:v>3120</c:v>
                </c:pt>
                <c:pt idx="53">
                  <c:v>3180</c:v>
                </c:pt>
                <c:pt idx="54">
                  <c:v>3240</c:v>
                </c:pt>
                <c:pt idx="55">
                  <c:v>3300</c:v>
                </c:pt>
                <c:pt idx="56">
                  <c:v>3360</c:v>
                </c:pt>
                <c:pt idx="57">
                  <c:v>3420</c:v>
                </c:pt>
                <c:pt idx="58">
                  <c:v>3480</c:v>
                </c:pt>
                <c:pt idx="59">
                  <c:v>3540</c:v>
                </c:pt>
                <c:pt idx="60">
                  <c:v>3600</c:v>
                </c:pt>
                <c:pt idx="61">
                  <c:v>3660</c:v>
                </c:pt>
                <c:pt idx="62">
                  <c:v>3720</c:v>
                </c:pt>
                <c:pt idx="63">
                  <c:v>3780</c:v>
                </c:pt>
                <c:pt idx="64">
                  <c:v>3840</c:v>
                </c:pt>
                <c:pt idx="65">
                  <c:v>3900</c:v>
                </c:pt>
                <c:pt idx="66">
                  <c:v>3960</c:v>
                </c:pt>
                <c:pt idx="67">
                  <c:v>4020</c:v>
                </c:pt>
                <c:pt idx="68">
                  <c:v>4080</c:v>
                </c:pt>
                <c:pt idx="69">
                  <c:v>4140</c:v>
                </c:pt>
                <c:pt idx="70">
                  <c:v>4200</c:v>
                </c:pt>
                <c:pt idx="71">
                  <c:v>4260</c:v>
                </c:pt>
                <c:pt idx="72">
                  <c:v>4320</c:v>
                </c:pt>
                <c:pt idx="73">
                  <c:v>4380</c:v>
                </c:pt>
                <c:pt idx="74">
                  <c:v>4440</c:v>
                </c:pt>
                <c:pt idx="75">
                  <c:v>4500</c:v>
                </c:pt>
                <c:pt idx="76">
                  <c:v>4560</c:v>
                </c:pt>
                <c:pt idx="77">
                  <c:v>4620</c:v>
                </c:pt>
                <c:pt idx="78">
                  <c:v>4680</c:v>
                </c:pt>
                <c:pt idx="79">
                  <c:v>4740</c:v>
                </c:pt>
                <c:pt idx="80">
                  <c:v>4800</c:v>
                </c:pt>
                <c:pt idx="81">
                  <c:v>4860</c:v>
                </c:pt>
                <c:pt idx="82">
                  <c:v>4920</c:v>
                </c:pt>
                <c:pt idx="83">
                  <c:v>4980</c:v>
                </c:pt>
                <c:pt idx="84">
                  <c:v>5040</c:v>
                </c:pt>
                <c:pt idx="85">
                  <c:v>5100</c:v>
                </c:pt>
                <c:pt idx="86">
                  <c:v>5160</c:v>
                </c:pt>
                <c:pt idx="87">
                  <c:v>5220</c:v>
                </c:pt>
                <c:pt idx="88">
                  <c:v>5280</c:v>
                </c:pt>
                <c:pt idx="89">
                  <c:v>5340</c:v>
                </c:pt>
                <c:pt idx="90">
                  <c:v>5400</c:v>
                </c:pt>
                <c:pt idx="91">
                  <c:v>5460</c:v>
                </c:pt>
                <c:pt idx="92">
                  <c:v>5520</c:v>
                </c:pt>
                <c:pt idx="93">
                  <c:v>5580</c:v>
                </c:pt>
                <c:pt idx="94">
                  <c:v>5640</c:v>
                </c:pt>
                <c:pt idx="95">
                  <c:v>5700</c:v>
                </c:pt>
                <c:pt idx="96">
                  <c:v>5760</c:v>
                </c:pt>
                <c:pt idx="97">
                  <c:v>5820</c:v>
                </c:pt>
                <c:pt idx="98">
                  <c:v>5880</c:v>
                </c:pt>
                <c:pt idx="99">
                  <c:v>5940</c:v>
                </c:pt>
                <c:pt idx="100">
                  <c:v>6000</c:v>
                </c:pt>
                <c:pt idx="101">
                  <c:v>6060</c:v>
                </c:pt>
                <c:pt idx="102">
                  <c:v>6120</c:v>
                </c:pt>
                <c:pt idx="103">
                  <c:v>6180</c:v>
                </c:pt>
                <c:pt idx="104">
                  <c:v>6240</c:v>
                </c:pt>
                <c:pt idx="105">
                  <c:v>6300</c:v>
                </c:pt>
                <c:pt idx="106">
                  <c:v>6360</c:v>
                </c:pt>
                <c:pt idx="107">
                  <c:v>6420</c:v>
                </c:pt>
                <c:pt idx="108">
                  <c:v>6480</c:v>
                </c:pt>
                <c:pt idx="109">
                  <c:v>6540</c:v>
                </c:pt>
                <c:pt idx="110">
                  <c:v>6600</c:v>
                </c:pt>
                <c:pt idx="111">
                  <c:v>6660</c:v>
                </c:pt>
                <c:pt idx="112">
                  <c:v>6720</c:v>
                </c:pt>
                <c:pt idx="113">
                  <c:v>6780</c:v>
                </c:pt>
                <c:pt idx="114">
                  <c:v>6840</c:v>
                </c:pt>
                <c:pt idx="115">
                  <c:v>6900</c:v>
                </c:pt>
                <c:pt idx="116">
                  <c:v>6960</c:v>
                </c:pt>
                <c:pt idx="117">
                  <c:v>7020</c:v>
                </c:pt>
                <c:pt idx="118">
                  <c:v>7080</c:v>
                </c:pt>
                <c:pt idx="119">
                  <c:v>7140</c:v>
                </c:pt>
                <c:pt idx="120">
                  <c:v>7200</c:v>
                </c:pt>
                <c:pt idx="121">
                  <c:v>7260</c:v>
                </c:pt>
                <c:pt idx="122">
                  <c:v>7320</c:v>
                </c:pt>
                <c:pt idx="123">
                  <c:v>7380</c:v>
                </c:pt>
                <c:pt idx="124">
                  <c:v>7440</c:v>
                </c:pt>
                <c:pt idx="125">
                  <c:v>7500</c:v>
                </c:pt>
                <c:pt idx="126">
                  <c:v>7560</c:v>
                </c:pt>
                <c:pt idx="127">
                  <c:v>7620</c:v>
                </c:pt>
                <c:pt idx="128">
                  <c:v>7680</c:v>
                </c:pt>
                <c:pt idx="129">
                  <c:v>7740</c:v>
                </c:pt>
                <c:pt idx="130">
                  <c:v>7800</c:v>
                </c:pt>
                <c:pt idx="131">
                  <c:v>7860</c:v>
                </c:pt>
                <c:pt idx="132">
                  <c:v>7920</c:v>
                </c:pt>
                <c:pt idx="133">
                  <c:v>7980</c:v>
                </c:pt>
                <c:pt idx="134">
                  <c:v>8040</c:v>
                </c:pt>
                <c:pt idx="135">
                  <c:v>8100</c:v>
                </c:pt>
                <c:pt idx="136">
                  <c:v>8160</c:v>
                </c:pt>
                <c:pt idx="137">
                  <c:v>8220</c:v>
                </c:pt>
                <c:pt idx="138">
                  <c:v>8280</c:v>
                </c:pt>
                <c:pt idx="139">
                  <c:v>8340</c:v>
                </c:pt>
                <c:pt idx="140">
                  <c:v>8400</c:v>
                </c:pt>
                <c:pt idx="141">
                  <c:v>8460</c:v>
                </c:pt>
                <c:pt idx="142">
                  <c:v>8520</c:v>
                </c:pt>
                <c:pt idx="143">
                  <c:v>8580</c:v>
                </c:pt>
                <c:pt idx="144">
                  <c:v>8640</c:v>
                </c:pt>
                <c:pt idx="145">
                  <c:v>8700</c:v>
                </c:pt>
                <c:pt idx="146">
                  <c:v>8760</c:v>
                </c:pt>
                <c:pt idx="147">
                  <c:v>8820</c:v>
                </c:pt>
                <c:pt idx="148">
                  <c:v>8880</c:v>
                </c:pt>
                <c:pt idx="149">
                  <c:v>8940</c:v>
                </c:pt>
                <c:pt idx="150">
                  <c:v>9000</c:v>
                </c:pt>
                <c:pt idx="151">
                  <c:v>9060</c:v>
                </c:pt>
                <c:pt idx="152">
                  <c:v>9120</c:v>
                </c:pt>
                <c:pt idx="153">
                  <c:v>9180</c:v>
                </c:pt>
                <c:pt idx="154">
                  <c:v>9240</c:v>
                </c:pt>
                <c:pt idx="155">
                  <c:v>9300</c:v>
                </c:pt>
                <c:pt idx="156">
                  <c:v>9360</c:v>
                </c:pt>
                <c:pt idx="157">
                  <c:v>9420</c:v>
                </c:pt>
                <c:pt idx="158">
                  <c:v>9480</c:v>
                </c:pt>
                <c:pt idx="159">
                  <c:v>9540</c:v>
                </c:pt>
                <c:pt idx="160">
                  <c:v>9600</c:v>
                </c:pt>
                <c:pt idx="161">
                  <c:v>9660</c:v>
                </c:pt>
                <c:pt idx="162">
                  <c:v>9720</c:v>
                </c:pt>
                <c:pt idx="163">
                  <c:v>9780</c:v>
                </c:pt>
                <c:pt idx="164">
                  <c:v>9840</c:v>
                </c:pt>
                <c:pt idx="165">
                  <c:v>9900</c:v>
                </c:pt>
                <c:pt idx="166">
                  <c:v>9960</c:v>
                </c:pt>
                <c:pt idx="167">
                  <c:v>10020</c:v>
                </c:pt>
                <c:pt idx="168">
                  <c:v>10080</c:v>
                </c:pt>
                <c:pt idx="169">
                  <c:v>10140</c:v>
                </c:pt>
                <c:pt idx="170">
                  <c:v>10200</c:v>
                </c:pt>
                <c:pt idx="171">
                  <c:v>10260</c:v>
                </c:pt>
                <c:pt idx="172">
                  <c:v>10320</c:v>
                </c:pt>
                <c:pt idx="173">
                  <c:v>10380</c:v>
                </c:pt>
                <c:pt idx="174">
                  <c:v>10440</c:v>
                </c:pt>
                <c:pt idx="175">
                  <c:v>10500</c:v>
                </c:pt>
                <c:pt idx="176">
                  <c:v>10560</c:v>
                </c:pt>
                <c:pt idx="177">
                  <c:v>10620</c:v>
                </c:pt>
                <c:pt idx="178">
                  <c:v>10680</c:v>
                </c:pt>
                <c:pt idx="179">
                  <c:v>10740</c:v>
                </c:pt>
                <c:pt idx="180">
                  <c:v>10800</c:v>
                </c:pt>
              </c:numCache>
            </c:numRef>
          </c:xVal>
          <c:yVal>
            <c:numRef>
              <c:f>Validation!$F$11:$F$191</c:f>
              <c:numCache>
                <c:ptCount val="18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1.4389894005437964E-17</c:v>
                </c:pt>
                <c:pt idx="71">
                  <c:v>5.937136329536565E-16</c:v>
                </c:pt>
                <c:pt idx="72">
                  <c:v>1.155965874602053E-14</c:v>
                </c:pt>
                <c:pt idx="73">
                  <c:v>1.4594182721063527E-13</c:v>
                </c:pt>
                <c:pt idx="74">
                  <c:v>1.36464538844917E-12</c:v>
                </c:pt>
                <c:pt idx="75">
                  <c:v>1.0168489320389793E-11</c:v>
                </c:pt>
                <c:pt idx="76">
                  <c:v>6.323439630488673E-11</c:v>
                </c:pt>
                <c:pt idx="77">
                  <c:v>3.387505871981142E-10</c:v>
                </c:pt>
                <c:pt idx="78">
                  <c:v>1.599717168687004E-09</c:v>
                </c:pt>
                <c:pt idx="79">
                  <c:v>6.776810273382433E-09</c:v>
                </c:pt>
                <c:pt idx="80">
                  <c:v>2.6107067363510875E-08</c:v>
                </c:pt>
                <c:pt idx="81">
                  <c:v>9.246978880184341E-08</c:v>
                </c:pt>
                <c:pt idx="82">
                  <c:v>3.038408919739735E-07</c:v>
                </c:pt>
                <c:pt idx="83">
                  <c:v>9.331261351240279E-07</c:v>
                </c:pt>
                <c:pt idx="84">
                  <c:v>2.695383957781449E-06</c:v>
                </c:pt>
                <c:pt idx="85">
                  <c:v>7.362530646371372E-06</c:v>
                </c:pt>
                <c:pt idx="86">
                  <c:v>1.9106457769561918E-05</c:v>
                </c:pt>
                <c:pt idx="87">
                  <c:v>4.729769706784242E-05</c:v>
                </c:pt>
                <c:pt idx="88">
                  <c:v>0.00011208620563339671</c:v>
                </c:pt>
                <c:pt idx="89">
                  <c:v>0.00025508410553981255</c:v>
                </c:pt>
                <c:pt idx="90">
                  <c:v>0.0005590488284086613</c:v>
                </c:pt>
                <c:pt idx="91">
                  <c:v>0.0011828761169653485</c:v>
                </c:pt>
                <c:pt idx="92">
                  <c:v>0.0024217562037146213</c:v>
                </c:pt>
                <c:pt idx="93">
                  <c:v>0.00480736533823619</c:v>
                </c:pt>
                <c:pt idx="94">
                  <c:v>0.009269818001885418</c:v>
                </c:pt>
                <c:pt idx="95">
                  <c:v>0.017392130302111945</c:v>
                </c:pt>
                <c:pt idx="96">
                  <c:v>0.03179940465687276</c:v>
                </c:pt>
                <c:pt idx="97">
                  <c:v>0.056738961111607436</c:v>
                </c:pt>
                <c:pt idx="98">
                  <c:v>0.09892411715298649</c:v>
                </c:pt>
                <c:pt idx="99">
                  <c:v>0.16873287089097008</c:v>
                </c:pt>
                <c:pt idx="100">
                  <c:v>0.2818726300535471</c:v>
                </c:pt>
                <c:pt idx="101">
                  <c:v>0.4616422045615055</c:v>
                </c:pt>
                <c:pt idx="102">
                  <c:v>0.741940973453532</c:v>
                </c:pt>
                <c:pt idx="103">
                  <c:v>1.1711904746417656</c:v>
                </c:pt>
                <c:pt idx="104">
                  <c:v>1.8173433382511641</c:v>
                </c:pt>
                <c:pt idx="105">
                  <c:v>2.7741559578140773</c:v>
                </c:pt>
                <c:pt idx="106">
                  <c:v>4.168891972396169</c:v>
                </c:pt>
                <c:pt idx="107">
                  <c:v>6.17160105861498</c:v>
                </c:pt>
                <c:pt idx="108">
                  <c:v>9.006079612772236</c:v>
                </c:pt>
                <c:pt idx="109">
                  <c:v>12.962565156190115</c:v>
                </c:pt>
                <c:pt idx="110">
                  <c:v>18.412144080864664</c:v>
                </c:pt>
                <c:pt idx="111">
                  <c:v>25.82276307942162</c:v>
                </c:pt>
                <c:pt idx="112">
                  <c:v>35.77662989869023</c:v>
                </c:pt>
                <c:pt idx="113">
                  <c:v>48.98867185525117</c:v>
                </c:pt>
                <c:pt idx="114">
                  <c:v>66.32559511293051</c:v>
                </c:pt>
                <c:pt idx="115">
                  <c:v>88.82495955010364</c:v>
                </c:pt>
                <c:pt idx="116">
                  <c:v>117.71355971081007</c:v>
                </c:pt>
                <c:pt idx="117">
                  <c:v>154.42428920577615</c:v>
                </c:pt>
                <c:pt idx="118">
                  <c:v>200.61057181157432</c:v>
                </c:pt>
                <c:pt idx="119">
                  <c:v>258.15737521892316</c:v>
                </c:pt>
                <c:pt idx="120">
                  <c:v>329.18779024439</c:v>
                </c:pt>
                <c:pt idx="121">
                  <c:v>416.0641657163463</c:v>
                </c:pt>
                <c:pt idx="122">
                  <c:v>521.3828420989074</c:v>
                </c:pt>
                <c:pt idx="123">
                  <c:v>647.9616282642163</c:v>
                </c:pt>
                <c:pt idx="124">
                  <c:v>798.8193164604754</c:v>
                </c:pt>
                <c:pt idx="125">
                  <c:v>977.1467287612525</c:v>
                </c:pt>
                <c:pt idx="126">
                  <c:v>1186.2690298340494</c:v>
                </c:pt>
                <c:pt idx="127">
                  <c:v>1429.5993188870825</c:v>
                </c:pt>
                <c:pt idx="128">
                  <c:v>1710.583818931639</c:v>
                </c:pt>
                <c:pt idx="129">
                  <c:v>2032.6393028023756</c:v>
                </c:pt>
                <c:pt idx="130">
                  <c:v>2399.0837199401385</c:v>
                </c:pt>
                <c:pt idx="131">
                  <c:v>2813.0613020462038</c:v>
                </c:pt>
                <c:pt idx="132">
                  <c:v>3277.463715373038</c:v>
                </c:pt>
                <c:pt idx="133">
                  <c:v>3794.849079068811</c:v>
                </c:pt>
                <c:pt idx="134">
                  <c:v>4367.36087022493</c:v>
                </c:pt>
                <c:pt idx="135">
                  <c:v>4996.648876471161</c:v>
                </c:pt>
                <c:pt idx="136">
                  <c:v>5683.794427876818</c:v>
                </c:pt>
                <c:pt idx="137">
                  <c:v>6429.242136129432</c:v>
                </c:pt>
                <c:pt idx="138">
                  <c:v>7232.740288184655</c:v>
                </c:pt>
                <c:pt idx="139">
                  <c:v>8093.291884795711</c:v>
                </c:pt>
                <c:pt idx="140">
                  <c:v>9009.118085763756</c:v>
                </c:pt>
                <c:pt idx="141">
                  <c:v>9977.635530678152</c:v>
                </c:pt>
                <c:pt idx="142">
                  <c:v>10995.448656317092</c:v>
                </c:pt>
                <c:pt idx="143">
                  <c:v>12058.357741961347</c:v>
                </c:pt>
                <c:pt idx="144">
                  <c:v>13161.382995497608</c:v>
                </c:pt>
                <c:pt idx="145">
                  <c:v>14298.80456122489</c:v>
                </c:pt>
                <c:pt idx="146">
                  <c:v>15464.21789994214</c:v>
                </c:pt>
                <c:pt idx="147">
                  <c:v>16650.603578080056</c:v>
                </c:pt>
                <c:pt idx="148">
                  <c:v>17850.410119292235</c:v>
                </c:pt>
                <c:pt idx="149">
                  <c:v>19055.648231489104</c:v>
                </c:pt>
                <c:pt idx="150">
                  <c:v>20257.994435272583</c:v>
                </c:pt>
                <c:pt idx="151">
                  <c:v>21448.90189429318</c:v>
                </c:pt>
                <c:pt idx="152">
                  <c:v>22619.716089851303</c:v>
                </c:pt>
                <c:pt idx="153">
                  <c:v>23761.79289411054</c:v>
                </c:pt>
                <c:pt idx="154">
                  <c:v>24866.61657896909</c:v>
                </c:pt>
                <c:pt idx="155">
                  <c:v>25925.915348840837</c:v>
                </c:pt>
                <c:pt idx="156">
                  <c:v>26931.772100956256</c:v>
                </c:pt>
                <c:pt idx="157">
                  <c:v>27876.72828997014</c:v>
                </c:pt>
                <c:pt idx="158">
                  <c:v>28753.878996726307</c:v>
                </c:pt>
                <c:pt idx="159">
                  <c:v>29556.95756485516</c:v>
                </c:pt>
                <c:pt idx="160">
                  <c:v>30280.40846357656</c:v>
                </c:pt>
                <c:pt idx="161">
                  <c:v>30919.44735041034</c:v>
                </c:pt>
                <c:pt idx="162">
                  <c:v>31470.107633281186</c:v>
                </c:pt>
                <c:pt idx="163">
                  <c:v>31929.273157992942</c:v>
                </c:pt>
                <c:pt idx="164">
                  <c:v>32294.69696523988</c:v>
                </c:pt>
                <c:pt idx="165">
                  <c:v>32565.00636323085</c:v>
                </c:pt>
                <c:pt idx="166">
                  <c:v>32739.69484084658</c:v>
                </c:pt>
                <c:pt idx="167">
                  <c:v>32819.101596577</c:v>
                </c:pt>
                <c:pt idx="168">
                  <c:v>32804.3796762132</c:v>
                </c:pt>
                <c:pt idx="169">
                  <c:v>32697.453894657654</c:v>
                </c:pt>
                <c:pt idx="170">
                  <c:v>32500.969862767313</c:v>
                </c:pt>
                <c:pt idx="171">
                  <c:v>32218.235548445497</c:v>
                </c:pt>
                <c:pt idx="172">
                  <c:v>31853.156872724343</c:v>
                </c:pt>
                <c:pt idx="173">
                  <c:v>31410.168877474393</c:v>
                </c:pt>
                <c:pt idx="174">
                  <c:v>30894.164003238617</c:v>
                </c:pt>
                <c:pt idx="175">
                  <c:v>30310.418985373544</c:v>
                </c:pt>
                <c:pt idx="176">
                  <c:v>29664.521816166827</c:v>
                </c:pt>
                <c:pt idx="177">
                  <c:v>28962.300131902488</c:v>
                </c:pt>
                <c:pt idx="178">
                  <c:v>28209.752269004308</c:v>
                </c:pt>
                <c:pt idx="179">
                  <c:v>27412.982094537423</c:v>
                </c:pt>
                <c:pt idx="180">
                  <c:v>26578.138555835787</c:v>
                </c:pt>
              </c:numCache>
            </c:numRef>
          </c:yVal>
          <c:smooth val="1"/>
        </c:ser>
        <c:axId val="10276377"/>
        <c:axId val="25378530"/>
      </c:scatterChart>
      <c:valAx>
        <c:axId val="10276377"/>
        <c:scaling>
          <c:orientation val="minMax"/>
          <c:max val="10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in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5378530"/>
        <c:crosses val="autoZero"/>
        <c:crossBetween val="midCat"/>
        <c:dispUnits/>
        <c:majorUnit val="600"/>
        <c:minorUnit val="150"/>
      </c:valAx>
      <c:valAx>
        <c:axId val="25378530"/>
        <c:scaling>
          <c:orientation val="minMax"/>
          <c:max val="22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Concentration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E+00" sourceLinked="0"/>
        <c:majorTickMark val="out"/>
        <c:minorTickMark val="in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276377"/>
        <c:crosses val="autoZero"/>
        <c:crossBetween val="midCat"/>
        <c:dispUnits/>
        <c:majorUnit val="25000"/>
        <c:minorUnit val="50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475"/>
          <c:y val="0.23825"/>
          <c:w val="0.2025"/>
          <c:h val="0.19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342900</xdr:colOff>
      <xdr:row>26</xdr:row>
      <xdr:rowOff>66675</xdr:rowOff>
    </xdr:from>
    <xdr:to>
      <xdr:col>9</xdr:col>
      <xdr:colOff>1257300</xdr:colOff>
      <xdr:row>27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86950" y="5810250"/>
          <a:ext cx="914400" cy="266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42"/>
    <pageSetUpPr fitToPage="1"/>
  </sheetPr>
  <dimension ref="A1:B19"/>
  <sheetViews>
    <sheetView tabSelected="1" workbookViewId="0" topLeftCell="A1">
      <selection activeCell="B9" sqref="B9"/>
    </sheetView>
  </sheetViews>
  <sheetFormatPr defaultColWidth="9.140625" defaultRowHeight="12.75"/>
  <cols>
    <col min="1" max="1" width="26.00390625" style="65" customWidth="1"/>
    <col min="2" max="2" width="105.28125" style="65" customWidth="1"/>
    <col min="3" max="16384" width="12.57421875" style="65" customWidth="1"/>
  </cols>
  <sheetData>
    <row r="1" spans="1:2" ht="26.25">
      <c r="A1" s="85" t="s">
        <v>85</v>
      </c>
      <c r="B1" s="86"/>
    </row>
    <row r="2" spans="1:2" ht="26.25">
      <c r="A2" s="85" t="s">
        <v>86</v>
      </c>
      <c r="B2" s="86"/>
    </row>
    <row r="4" spans="1:2" ht="15.75">
      <c r="A4" s="66" t="s">
        <v>87</v>
      </c>
      <c r="B4" s="65" t="s">
        <v>88</v>
      </c>
    </row>
    <row r="5" spans="1:2" ht="15.75">
      <c r="A5" s="66" t="s">
        <v>89</v>
      </c>
      <c r="B5" s="67">
        <v>37707</v>
      </c>
    </row>
    <row r="6" spans="1:2" ht="15">
      <c r="A6" s="68"/>
      <c r="B6" s="68"/>
    </row>
    <row r="7" spans="1:2" s="71" customFormat="1" ht="83.25" customHeight="1">
      <c r="A7" s="69" t="s">
        <v>90</v>
      </c>
      <c r="B7" s="70" t="s">
        <v>104</v>
      </c>
    </row>
    <row r="8" ht="20.25" customHeight="1">
      <c r="B8" s="72" t="s">
        <v>105</v>
      </c>
    </row>
    <row r="9" ht="20.25" customHeight="1">
      <c r="B9" s="73" t="s">
        <v>106</v>
      </c>
    </row>
    <row r="10" spans="1:2" ht="20.25" customHeight="1">
      <c r="A10" s="74"/>
      <c r="B10" s="75" t="s">
        <v>91</v>
      </c>
    </row>
    <row r="11" spans="1:2" ht="15">
      <c r="A11" s="68"/>
      <c r="B11" s="68"/>
    </row>
    <row r="12" spans="1:2" ht="15.75">
      <c r="A12" s="69" t="s">
        <v>92</v>
      </c>
      <c r="B12" s="76" t="s">
        <v>93</v>
      </c>
    </row>
    <row r="13" ht="51" customHeight="1">
      <c r="B13" s="77"/>
    </row>
    <row r="14" spans="1:2" ht="15.75">
      <c r="A14" s="66" t="s">
        <v>94</v>
      </c>
      <c r="B14" s="78" t="s">
        <v>95</v>
      </c>
    </row>
    <row r="15" ht="51" customHeight="1">
      <c r="B15" s="78"/>
    </row>
    <row r="16" ht="15">
      <c r="B16" s="78" t="s">
        <v>96</v>
      </c>
    </row>
    <row r="17" spans="1:2" ht="57" customHeight="1">
      <c r="A17" s="74"/>
      <c r="B17" s="79"/>
    </row>
    <row r="18" spans="1:2" ht="15">
      <c r="A18" s="68"/>
      <c r="B18" s="68"/>
    </row>
    <row r="19" spans="1:2" ht="15.75">
      <c r="A19" s="69" t="s">
        <v>97</v>
      </c>
      <c r="B19" s="80" t="s">
        <v>107</v>
      </c>
    </row>
  </sheetData>
  <sheetProtection sheet="1" objects="1" scenarios="1"/>
  <mergeCells count="2">
    <mergeCell ref="A1:B1"/>
    <mergeCell ref="A2:B2"/>
  </mergeCells>
  <printOptions/>
  <pageMargins left="1" right="1" top="1" bottom="1" header="0.5" footer="0.5"/>
  <pageSetup fitToHeight="1" fitToWidth="1" horizontalDpi="600" verticalDpi="600" orientation="landscape" scale="97" r:id="rId5"/>
  <legacyDrawing r:id="rId4"/>
  <oleObjects>
    <oleObject progId="Equation.3" shapeId="11871184" r:id="rId1"/>
    <oleObject progId="Equation.3" shapeId="13063045" r:id="rId2"/>
    <oleObject progId="Equation.3" shapeId="13276613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35"/>
  <sheetViews>
    <sheetView zoomScale="75" zoomScaleNormal="75" workbookViewId="0" topLeftCell="A1">
      <selection activeCell="C12" sqref="C12"/>
    </sheetView>
  </sheetViews>
  <sheetFormatPr defaultColWidth="9.140625" defaultRowHeight="12.75"/>
  <cols>
    <col min="1" max="1" width="19.00390625" style="0" customWidth="1"/>
    <col min="2" max="3" width="14.7109375" style="0" customWidth="1"/>
    <col min="4" max="4" width="17.421875" style="0" bestFit="1" customWidth="1"/>
    <col min="6" max="6" width="28.8515625" style="0" bestFit="1" customWidth="1"/>
    <col min="7" max="7" width="11.7109375" style="0" bestFit="1" customWidth="1"/>
    <col min="8" max="8" width="11.8515625" style="0" bestFit="1" customWidth="1"/>
    <col min="9" max="9" width="15.7109375" style="0" bestFit="1" customWidth="1"/>
    <col min="10" max="10" width="23.8515625" style="0" bestFit="1" customWidth="1"/>
  </cols>
  <sheetData>
    <row r="1" spans="1:10" ht="26.25">
      <c r="A1" s="139" t="s">
        <v>11</v>
      </c>
      <c r="B1" s="140"/>
      <c r="C1" s="140"/>
      <c r="D1" s="140"/>
      <c r="E1" s="140"/>
      <c r="F1" s="140"/>
      <c r="G1" s="140"/>
      <c r="H1" s="141"/>
      <c r="I1" s="142"/>
      <c r="J1" s="142"/>
    </row>
    <row r="2" spans="1:10" ht="15">
      <c r="A2" s="15"/>
      <c r="B2" s="15"/>
      <c r="C2" s="15"/>
      <c r="D2" s="15"/>
      <c r="E2" s="15"/>
      <c r="F2" s="15"/>
      <c r="G2" s="15"/>
      <c r="H2" s="15"/>
      <c r="I2" s="16"/>
      <c r="J2" s="16"/>
    </row>
    <row r="3" spans="1:10" ht="12.75">
      <c r="A3" s="143" t="s">
        <v>12</v>
      </c>
      <c r="B3" s="144"/>
      <c r="C3" s="144"/>
      <c r="D3" s="144"/>
      <c r="E3" s="144"/>
      <c r="F3" s="144"/>
      <c r="G3" s="144"/>
      <c r="H3" s="144"/>
      <c r="I3" s="142"/>
      <c r="J3" s="142"/>
    </row>
    <row r="4" spans="1:10" ht="15">
      <c r="A4" s="15"/>
      <c r="B4" s="15"/>
      <c r="C4" s="15"/>
      <c r="D4" s="15"/>
      <c r="E4" s="15"/>
      <c r="F4" s="15"/>
      <c r="G4" s="15"/>
      <c r="H4" s="15"/>
      <c r="I4" s="16"/>
      <c r="J4" s="16"/>
    </row>
    <row r="5" spans="1:10" ht="15">
      <c r="A5" s="145" t="s">
        <v>13</v>
      </c>
      <c r="B5" s="146"/>
      <c r="C5" s="146"/>
      <c r="D5" s="146"/>
      <c r="E5" s="15"/>
      <c r="F5" s="137" t="s">
        <v>14</v>
      </c>
      <c r="G5" s="138"/>
      <c r="H5" s="138"/>
      <c r="I5" s="138"/>
      <c r="J5" s="138"/>
    </row>
    <row r="6" spans="1:10" ht="15">
      <c r="A6" s="17" t="s">
        <v>15</v>
      </c>
      <c r="B6" s="18" t="s">
        <v>16</v>
      </c>
      <c r="C6" s="18" t="s">
        <v>17</v>
      </c>
      <c r="D6" s="19" t="s">
        <v>18</v>
      </c>
      <c r="E6" s="15"/>
      <c r="F6" s="17" t="s">
        <v>15</v>
      </c>
      <c r="G6" s="18" t="s">
        <v>16</v>
      </c>
      <c r="H6" s="18" t="s">
        <v>17</v>
      </c>
      <c r="I6" s="18" t="s">
        <v>18</v>
      </c>
      <c r="J6" s="19" t="s">
        <v>19</v>
      </c>
    </row>
    <row r="7" spans="1:10" ht="20.25">
      <c r="A7" s="20" t="s">
        <v>20</v>
      </c>
      <c r="B7" s="21" t="s">
        <v>21</v>
      </c>
      <c r="C7" s="22">
        <v>0.004</v>
      </c>
      <c r="D7" s="23" t="s">
        <v>22</v>
      </c>
      <c r="E7" s="15"/>
      <c r="F7" s="20" t="s">
        <v>23</v>
      </c>
      <c r="G7" s="21" t="s">
        <v>24</v>
      </c>
      <c r="H7" s="24">
        <f>(9.81*$C$8*$C$7)^0.5</f>
        <v>0.34310348293189913</v>
      </c>
      <c r="I7" s="21" t="s">
        <v>22</v>
      </c>
      <c r="J7" s="23" t="s">
        <v>25</v>
      </c>
    </row>
    <row r="8" spans="1:10" ht="19.5">
      <c r="A8" s="25" t="s">
        <v>26</v>
      </c>
      <c r="B8" s="26" t="s">
        <v>27</v>
      </c>
      <c r="C8" s="27">
        <v>3</v>
      </c>
      <c r="D8" s="28" t="s">
        <v>28</v>
      </c>
      <c r="E8" s="15"/>
      <c r="F8" s="25" t="s">
        <v>29</v>
      </c>
      <c r="G8" s="26" t="s">
        <v>30</v>
      </c>
      <c r="H8" s="29">
        <f>250*$C$8*$H$7</f>
        <v>257.3276121989243</v>
      </c>
      <c r="I8" s="26" t="s">
        <v>31</v>
      </c>
      <c r="J8" s="28" t="s">
        <v>32</v>
      </c>
    </row>
    <row r="9" spans="1:10" ht="19.5">
      <c r="A9" s="25" t="s">
        <v>33</v>
      </c>
      <c r="B9" s="26" t="s">
        <v>34</v>
      </c>
      <c r="C9" s="27">
        <v>2</v>
      </c>
      <c r="D9" s="28" t="s">
        <v>35</v>
      </c>
      <c r="E9" s="15"/>
      <c r="F9" s="25" t="s">
        <v>36</v>
      </c>
      <c r="G9" s="26" t="s">
        <v>37</v>
      </c>
      <c r="H9" s="29">
        <f>($C$9*$C$11/2)*(1-$C$9*$C$13/$C$11)</f>
        <v>80</v>
      </c>
      <c r="I9" s="26" t="s">
        <v>31</v>
      </c>
      <c r="J9" s="28" t="s">
        <v>38</v>
      </c>
    </row>
    <row r="10" spans="1:10" ht="19.5">
      <c r="A10" s="25" t="s">
        <v>39</v>
      </c>
      <c r="B10" s="26" t="s">
        <v>40</v>
      </c>
      <c r="C10" s="30">
        <v>20000</v>
      </c>
      <c r="D10" s="28" t="s">
        <v>28</v>
      </c>
      <c r="E10" s="15"/>
      <c r="F10" s="25" t="s">
        <v>41</v>
      </c>
      <c r="G10" s="26" t="s">
        <v>42</v>
      </c>
      <c r="H10" s="29">
        <f>H$8-$H$9</f>
        <v>177.32761219892433</v>
      </c>
      <c r="I10" s="26" t="s">
        <v>31</v>
      </c>
      <c r="J10" s="28" t="s">
        <v>43</v>
      </c>
    </row>
    <row r="11" spans="1:10" ht="19.5">
      <c r="A11" s="31" t="s">
        <v>44</v>
      </c>
      <c r="B11" s="32" t="s">
        <v>45</v>
      </c>
      <c r="C11" s="30">
        <v>140</v>
      </c>
      <c r="D11" s="28" t="s">
        <v>28</v>
      </c>
      <c r="E11" s="15"/>
      <c r="F11" s="31" t="s">
        <v>46</v>
      </c>
      <c r="G11" s="26" t="s">
        <v>47</v>
      </c>
      <c r="H11" s="33">
        <f>INT($C$10/$C$11)</f>
        <v>142</v>
      </c>
      <c r="I11" s="131">
        <f>IF($H$11&gt;=1000,"Value cannot exceed 1000",IF($H$11&lt;=1,"Value cannot be less than 1",""))</f>
      </c>
      <c r="J11" s="132"/>
    </row>
    <row r="12" spans="1:10" ht="19.5">
      <c r="A12" s="25" t="s">
        <v>48</v>
      </c>
      <c r="B12" s="26" t="s">
        <v>49</v>
      </c>
      <c r="C12" s="30">
        <v>10800</v>
      </c>
      <c r="D12" s="28" t="s">
        <v>50</v>
      </c>
      <c r="E12" s="15"/>
      <c r="F12" s="25" t="s">
        <v>51</v>
      </c>
      <c r="G12" s="26" t="s">
        <v>52</v>
      </c>
      <c r="H12" s="33">
        <f>INT($C$12/$C$13)</f>
        <v>360</v>
      </c>
      <c r="I12" s="133"/>
      <c r="J12" s="134"/>
    </row>
    <row r="13" spans="1:10" ht="19.5">
      <c r="A13" s="25" t="s">
        <v>53</v>
      </c>
      <c r="B13" s="32" t="s">
        <v>54</v>
      </c>
      <c r="C13" s="30">
        <v>30</v>
      </c>
      <c r="D13" s="28" t="s">
        <v>50</v>
      </c>
      <c r="E13" s="15"/>
      <c r="F13" s="34" t="s">
        <v>55</v>
      </c>
      <c r="G13" s="35" t="s">
        <v>56</v>
      </c>
      <c r="H13" s="36">
        <f>$C$12/$C$14</f>
        <v>180</v>
      </c>
      <c r="I13" s="135"/>
      <c r="J13" s="136"/>
    </row>
    <row r="14" spans="1:10" ht="19.5">
      <c r="A14" s="34" t="s">
        <v>57</v>
      </c>
      <c r="B14" s="37" t="s">
        <v>58</v>
      </c>
      <c r="C14" s="38">
        <v>60</v>
      </c>
      <c r="D14" s="39" t="s">
        <v>50</v>
      </c>
      <c r="E14" s="15"/>
      <c r="F14" s="26"/>
      <c r="G14" s="26"/>
      <c r="H14" s="33"/>
      <c r="I14" s="26"/>
      <c r="J14" s="16"/>
    </row>
    <row r="15" spans="1:10" ht="15.75">
      <c r="A15" s="26"/>
      <c r="B15" s="32"/>
      <c r="C15" s="26"/>
      <c r="D15" s="26"/>
      <c r="E15" s="15"/>
      <c r="F15" s="16"/>
      <c r="G15" s="16"/>
      <c r="H15" s="16"/>
      <c r="I15" s="16"/>
      <c r="J15" s="40"/>
    </row>
    <row r="16" spans="1:10" ht="15.75">
      <c r="A16" s="26"/>
      <c r="B16" s="32"/>
      <c r="C16" s="26"/>
      <c r="D16" s="26"/>
      <c r="E16" s="16"/>
      <c r="F16" s="137" t="s">
        <v>59</v>
      </c>
      <c r="G16" s="138"/>
      <c r="H16" s="138"/>
      <c r="I16" s="138"/>
      <c r="J16" s="138"/>
    </row>
    <row r="17" spans="1:10" ht="15">
      <c r="A17" s="41" t="s">
        <v>60</v>
      </c>
      <c r="B17" s="15"/>
      <c r="C17" s="15"/>
      <c r="D17" s="15"/>
      <c r="E17" s="16"/>
      <c r="F17" s="42" t="s">
        <v>15</v>
      </c>
      <c r="G17" s="43" t="s">
        <v>16</v>
      </c>
      <c r="H17" s="43" t="s">
        <v>17</v>
      </c>
      <c r="I17" s="43" t="s">
        <v>18</v>
      </c>
      <c r="J17" s="44" t="s">
        <v>19</v>
      </c>
    </row>
    <row r="18" spans="1:10" ht="19.5" customHeight="1">
      <c r="A18" s="45" t="s">
        <v>61</v>
      </c>
      <c r="B18" s="127" t="s">
        <v>62</v>
      </c>
      <c r="C18" s="128"/>
      <c r="D18" s="46" t="s">
        <v>5</v>
      </c>
      <c r="E18" s="16"/>
      <c r="F18" s="20" t="s">
        <v>63</v>
      </c>
      <c r="G18" s="21" t="s">
        <v>64</v>
      </c>
      <c r="H18" s="24">
        <f>($C$9+$H$8/$C$11)*$C$13/$C$11</f>
        <v>0.8224402227534556</v>
      </c>
      <c r="I18" s="21" t="s">
        <v>22</v>
      </c>
      <c r="J18" s="23" t="s">
        <v>65</v>
      </c>
    </row>
    <row r="19" spans="1:10" ht="19.5">
      <c r="A19" s="47">
        <v>1</v>
      </c>
      <c r="B19" s="129">
        <v>100000</v>
      </c>
      <c r="C19" s="130"/>
      <c r="D19" s="48">
        <v>0</v>
      </c>
      <c r="E19" s="16"/>
      <c r="F19" s="49" t="s">
        <v>66</v>
      </c>
      <c r="G19" s="32" t="s">
        <v>67</v>
      </c>
      <c r="H19" s="50">
        <f>$C$11/($C$9+$H$8/$C$11)</f>
        <v>36.4768151775976</v>
      </c>
      <c r="I19" s="26" t="s">
        <v>50</v>
      </c>
      <c r="J19" s="51" t="s">
        <v>68</v>
      </c>
    </row>
    <row r="20" spans="1:10" ht="19.5">
      <c r="A20" s="52">
        <v>2</v>
      </c>
      <c r="B20" s="106">
        <v>100000</v>
      </c>
      <c r="C20" s="107"/>
      <c r="D20" s="53">
        <f>15*60</f>
        <v>900</v>
      </c>
      <c r="E20" s="16"/>
      <c r="F20" s="54" t="s">
        <v>69</v>
      </c>
      <c r="G20" s="37" t="s">
        <v>70</v>
      </c>
      <c r="H20" s="55">
        <f>($C$9+$H$8/$C$11)*$C$13</f>
        <v>115.14163118548379</v>
      </c>
      <c r="I20" s="35" t="s">
        <v>28</v>
      </c>
      <c r="J20" s="56" t="s">
        <v>71</v>
      </c>
    </row>
    <row r="21" spans="1:10" ht="15">
      <c r="A21" s="52">
        <v>3</v>
      </c>
      <c r="B21" s="106">
        <v>0</v>
      </c>
      <c r="C21" s="107"/>
      <c r="D21" s="53">
        <v>901</v>
      </c>
      <c r="E21" s="16"/>
      <c r="F21" s="121" t="s">
        <v>72</v>
      </c>
      <c r="G21" s="122"/>
      <c r="H21" s="122"/>
      <c r="I21" s="122"/>
      <c r="J21" s="123"/>
    </row>
    <row r="22" spans="1:10" ht="15.75">
      <c r="A22" s="52">
        <v>4</v>
      </c>
      <c r="B22" s="106">
        <v>0</v>
      </c>
      <c r="C22" s="107"/>
      <c r="D22" s="53">
        <f>D20+3600</f>
        <v>4500</v>
      </c>
      <c r="E22" s="16"/>
      <c r="F22" s="124" t="s">
        <v>73</v>
      </c>
      <c r="G22" s="125"/>
      <c r="H22" s="125"/>
      <c r="I22" s="125"/>
      <c r="J22" s="126"/>
    </row>
    <row r="23" spans="1:10" ht="15">
      <c r="A23" s="52">
        <v>5</v>
      </c>
      <c r="B23" s="106">
        <v>200000</v>
      </c>
      <c r="C23" s="107"/>
      <c r="D23" s="53">
        <v>4501</v>
      </c>
      <c r="E23" s="16"/>
      <c r="F23" s="124" t="s">
        <v>74</v>
      </c>
      <c r="G23" s="125"/>
      <c r="H23" s="125"/>
      <c r="I23" s="125"/>
      <c r="J23" s="126"/>
    </row>
    <row r="24" spans="1:10" ht="15.75">
      <c r="A24" s="52">
        <v>6</v>
      </c>
      <c r="B24" s="106">
        <v>200000</v>
      </c>
      <c r="C24" s="107"/>
      <c r="D24" s="53">
        <f>D22+180</f>
        <v>4680</v>
      </c>
      <c r="E24" s="15"/>
      <c r="F24" s="118" t="s">
        <v>75</v>
      </c>
      <c r="G24" s="119"/>
      <c r="H24" s="119"/>
      <c r="I24" s="119"/>
      <c r="J24" s="120"/>
    </row>
    <row r="25" spans="1:10" ht="15">
      <c r="A25" s="52">
        <v>7</v>
      </c>
      <c r="B25" s="106">
        <v>0</v>
      </c>
      <c r="C25" s="107"/>
      <c r="D25" s="53">
        <f>D24+1</f>
        <v>4681</v>
      </c>
      <c r="E25" s="15"/>
      <c r="F25" s="16"/>
      <c r="G25" s="16"/>
      <c r="H25" s="15"/>
      <c r="I25" s="16"/>
      <c r="J25" s="16"/>
    </row>
    <row r="26" spans="1:10" ht="15">
      <c r="A26" s="52">
        <v>8</v>
      </c>
      <c r="B26" s="106">
        <v>0</v>
      </c>
      <c r="C26" s="107"/>
      <c r="D26" s="53">
        <v>4690</v>
      </c>
      <c r="E26" s="15"/>
      <c r="F26" s="16"/>
      <c r="G26" s="16"/>
      <c r="H26" s="15"/>
      <c r="I26" s="16"/>
      <c r="J26" s="16"/>
    </row>
    <row r="27" spans="1:10" ht="15">
      <c r="A27" s="52">
        <v>9</v>
      </c>
      <c r="B27" s="106">
        <v>0</v>
      </c>
      <c r="C27" s="107"/>
      <c r="D27" s="53">
        <v>4695</v>
      </c>
      <c r="E27" s="15"/>
      <c r="F27" s="108" t="s">
        <v>76</v>
      </c>
      <c r="G27" s="109"/>
      <c r="H27" s="109"/>
      <c r="I27" s="110"/>
      <c r="J27" s="114"/>
    </row>
    <row r="28" spans="1:10" ht="15">
      <c r="A28" s="57">
        <v>10</v>
      </c>
      <c r="B28" s="116">
        <v>0</v>
      </c>
      <c r="C28" s="117"/>
      <c r="D28" s="58">
        <v>10800</v>
      </c>
      <c r="E28" s="26"/>
      <c r="F28" s="111"/>
      <c r="G28" s="112"/>
      <c r="H28" s="112"/>
      <c r="I28" s="113"/>
      <c r="J28" s="115"/>
    </row>
    <row r="29" spans="1:10" ht="15.75">
      <c r="A29" s="97" t="s">
        <v>72</v>
      </c>
      <c r="B29" s="98"/>
      <c r="C29" s="98"/>
      <c r="D29" s="99"/>
      <c r="E29" s="26"/>
      <c r="F29" s="100" t="s">
        <v>77</v>
      </c>
      <c r="G29" s="101"/>
      <c r="H29" s="101"/>
      <c r="I29" s="102"/>
      <c r="J29" s="59">
        <v>10830</v>
      </c>
    </row>
    <row r="30" spans="1:10" ht="15">
      <c r="A30" s="87" t="s">
        <v>78</v>
      </c>
      <c r="B30" s="88"/>
      <c r="C30" s="88"/>
      <c r="D30" s="89"/>
      <c r="E30" s="26"/>
      <c r="F30" s="103" t="s">
        <v>79</v>
      </c>
      <c r="G30" s="104"/>
      <c r="H30" s="104"/>
      <c r="I30" s="105"/>
      <c r="J30" s="60">
        <v>0</v>
      </c>
    </row>
    <row r="31" spans="1:10" ht="15">
      <c r="A31" s="87" t="s">
        <v>80</v>
      </c>
      <c r="B31" s="88"/>
      <c r="C31" s="88"/>
      <c r="D31" s="89"/>
      <c r="E31" s="26"/>
      <c r="F31" s="90" t="s">
        <v>81</v>
      </c>
      <c r="G31" s="91"/>
      <c r="H31" s="91"/>
      <c r="I31" s="92"/>
      <c r="J31" s="61">
        <v>26578.138555835787</v>
      </c>
    </row>
    <row r="32" spans="1:10" ht="17.25">
      <c r="A32" s="87" t="s">
        <v>82</v>
      </c>
      <c r="B32" s="93"/>
      <c r="C32" s="93"/>
      <c r="D32" s="89"/>
      <c r="E32" s="26"/>
      <c r="F32" s="26"/>
      <c r="G32" s="26"/>
      <c r="H32" s="16"/>
      <c r="I32" s="16"/>
      <c r="J32" s="16"/>
    </row>
    <row r="33" spans="1:10" ht="15">
      <c r="A33" s="94" t="s">
        <v>84</v>
      </c>
      <c r="B33" s="95"/>
      <c r="C33" s="95"/>
      <c r="D33" s="96"/>
      <c r="E33" s="26"/>
      <c r="F33" s="26"/>
      <c r="G33" s="26"/>
      <c r="H33" s="16"/>
      <c r="I33" s="16"/>
      <c r="J33" s="16"/>
    </row>
    <row r="34" spans="1:10" ht="15">
      <c r="A34" s="16"/>
      <c r="B34" s="26"/>
      <c r="C34" s="26"/>
      <c r="D34" s="26"/>
      <c r="E34" s="26"/>
      <c r="F34" s="62" t="s">
        <v>83</v>
      </c>
      <c r="G34" s="62" t="s">
        <v>7</v>
      </c>
      <c r="H34" s="62" t="s">
        <v>8</v>
      </c>
      <c r="I34" s="62" t="s">
        <v>9</v>
      </c>
      <c r="J34" s="62" t="s">
        <v>10</v>
      </c>
    </row>
    <row r="35" spans="1:10" ht="15">
      <c r="A35" s="16"/>
      <c r="B35" s="26"/>
      <c r="C35" s="26"/>
      <c r="D35" s="26"/>
      <c r="E35" s="26"/>
      <c r="F35" s="42" t="s">
        <v>4</v>
      </c>
      <c r="G35" s="63">
        <v>5000</v>
      </c>
      <c r="H35" s="63">
        <v>10000</v>
      </c>
      <c r="I35" s="63">
        <v>15000</v>
      </c>
      <c r="J35" s="64">
        <v>20000</v>
      </c>
    </row>
  </sheetData>
  <sheetProtection sheet="1" objects="1" scenarios="1"/>
  <mergeCells count="33">
    <mergeCell ref="A1:J1"/>
    <mergeCell ref="A3:J3"/>
    <mergeCell ref="A5:D5"/>
    <mergeCell ref="F5:J5"/>
    <mergeCell ref="I11:J11"/>
    <mergeCell ref="I12:J12"/>
    <mergeCell ref="I13:J13"/>
    <mergeCell ref="F16:J16"/>
    <mergeCell ref="B18:C18"/>
    <mergeCell ref="B19:C19"/>
    <mergeCell ref="B20:C20"/>
    <mergeCell ref="B21:C21"/>
    <mergeCell ref="F21:J21"/>
    <mergeCell ref="B22:C22"/>
    <mergeCell ref="F22:J22"/>
    <mergeCell ref="B23:C23"/>
    <mergeCell ref="F23:J23"/>
    <mergeCell ref="B24:C24"/>
    <mergeCell ref="F24:J24"/>
    <mergeCell ref="B25:C25"/>
    <mergeCell ref="B26:C26"/>
    <mergeCell ref="B27:C27"/>
    <mergeCell ref="F27:I28"/>
    <mergeCell ref="J27:J28"/>
    <mergeCell ref="B28:C28"/>
    <mergeCell ref="A29:D29"/>
    <mergeCell ref="F29:I29"/>
    <mergeCell ref="A30:D30"/>
    <mergeCell ref="F30:I30"/>
    <mergeCell ref="A31:D31"/>
    <mergeCell ref="F31:I31"/>
    <mergeCell ref="A32:D32"/>
    <mergeCell ref="A33:D33"/>
  </mergeCells>
  <conditionalFormatting sqref="H11">
    <cfRule type="cellIs" priority="1" dxfId="0" operator="lessThanOrEqual" stopIfTrue="1">
      <formula>1000</formula>
    </cfRule>
    <cfRule type="cellIs" priority="2" dxfId="1" operator="greaterThan" stopIfTrue="1">
      <formula>1000</formula>
    </cfRule>
  </conditionalFormatting>
  <conditionalFormatting sqref="D28">
    <cfRule type="cellIs" priority="3" dxfId="1" operator="lessThan" stopIfTrue="1">
      <formula>$C$12</formula>
    </cfRule>
  </conditionalFormatting>
  <conditionalFormatting sqref="G35:J35">
    <cfRule type="cellIs" priority="4" dxfId="1" operator="greaterThan" stopIfTrue="1">
      <formula>$C$10</formula>
    </cfRule>
  </conditionalFormatting>
  <conditionalFormatting sqref="H10">
    <cfRule type="cellIs" priority="5" dxfId="2" operator="greaterThanOrEqual" stopIfTrue="1">
      <formula>0</formula>
    </cfRule>
    <cfRule type="cellIs" priority="6" dxfId="1" operator="lessThan" stopIfTrue="1">
      <formula>0</formula>
    </cfRule>
  </conditionalFormatting>
  <conditionalFormatting sqref="H18">
    <cfRule type="cellIs" priority="7" dxfId="1" operator="greaterThan" stopIfTrue="1">
      <formula>1</formula>
    </cfRule>
    <cfRule type="cellIs" priority="8" dxfId="3" operator="lessThan" stopIfTrue="1">
      <formula>0.4</formula>
    </cfRule>
    <cfRule type="cellIs" priority="9" dxfId="2" operator="between" stopIfTrue="1">
      <formula>0.4</formula>
      <formula>1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F190"/>
  <sheetViews>
    <sheetView workbookViewId="0" topLeftCell="A1">
      <selection activeCell="A1" sqref="A1:F1"/>
    </sheetView>
  </sheetViews>
  <sheetFormatPr defaultColWidth="9.140625" defaultRowHeight="12.75"/>
  <cols>
    <col min="1" max="1" width="13.140625" style="13" bestFit="1" customWidth="1"/>
    <col min="2" max="2" width="22.7109375" style="14" bestFit="1" customWidth="1"/>
    <col min="3" max="3" width="15.28125" style="14" customWidth="1"/>
    <col min="4" max="6" width="15.28125" style="4" customWidth="1"/>
    <col min="7" max="16384" width="12.57421875" style="5" customWidth="1"/>
  </cols>
  <sheetData>
    <row r="1" spans="1:6" s="1" customFormat="1" ht="25.5">
      <c r="A1" s="156" t="s">
        <v>0</v>
      </c>
      <c r="B1" s="157"/>
      <c r="C1" s="157"/>
      <c r="D1" s="158"/>
      <c r="E1" s="158"/>
      <c r="F1" s="158"/>
    </row>
    <row r="2" spans="1:3" ht="15">
      <c r="A2" s="2"/>
      <c r="B2" s="3"/>
      <c r="C2" s="3"/>
    </row>
    <row r="3" spans="1:3" ht="15">
      <c r="A3" s="2"/>
      <c r="B3" s="3"/>
      <c r="C3" s="3"/>
    </row>
    <row r="4" spans="1:6" ht="15.75">
      <c r="A4" s="159" t="s">
        <v>1</v>
      </c>
      <c r="B4" s="160"/>
      <c r="C4" s="160"/>
      <c r="D4" s="160"/>
      <c r="E4" s="160"/>
      <c r="F4" s="160"/>
    </row>
    <row r="5" spans="1:6" ht="15.75">
      <c r="A5" s="154" t="s">
        <v>2</v>
      </c>
      <c r="B5" s="147" t="s">
        <v>3</v>
      </c>
      <c r="C5" s="148"/>
      <c r="D5" s="149"/>
      <c r="E5" s="149"/>
      <c r="F5" s="150"/>
    </row>
    <row r="6" spans="1:6" ht="15.75">
      <c r="A6" s="155"/>
      <c r="B6" s="151" t="s">
        <v>4</v>
      </c>
      <c r="C6" s="152"/>
      <c r="D6" s="152"/>
      <c r="E6" s="152"/>
      <c r="F6" s="153"/>
    </row>
    <row r="7" spans="1:6" ht="15">
      <c r="A7" s="155"/>
      <c r="B7" s="6">
        <v>0</v>
      </c>
      <c r="C7" s="7">
        <f>'Adv-Disp Calculations'!$G$35</f>
        <v>5000</v>
      </c>
      <c r="D7" s="7">
        <f>'Adv-Disp Calculations'!$H$35</f>
        <v>10000</v>
      </c>
      <c r="E7" s="7">
        <f>'Adv-Disp Calculations'!$I$35</f>
        <v>15000</v>
      </c>
      <c r="F7" s="8">
        <f>'Adv-Disp Calculations'!$J$35</f>
        <v>20000</v>
      </c>
    </row>
    <row r="8" spans="1:6" ht="15">
      <c r="A8" s="9" t="s">
        <v>5</v>
      </c>
      <c r="B8" s="10" t="s">
        <v>6</v>
      </c>
      <c r="C8" s="10" t="s">
        <v>7</v>
      </c>
      <c r="D8" s="10" t="s">
        <v>8</v>
      </c>
      <c r="E8" s="10" t="s">
        <v>9</v>
      </c>
      <c r="F8" s="10" t="s">
        <v>10</v>
      </c>
    </row>
    <row r="9" spans="1:6" ht="15">
      <c r="A9" s="11">
        <v>0</v>
      </c>
      <c r="B9" s="12">
        <v>100000</v>
      </c>
      <c r="C9" s="12">
        <v>0</v>
      </c>
      <c r="D9" s="12">
        <v>0</v>
      </c>
      <c r="E9" s="12">
        <v>0</v>
      </c>
      <c r="F9" s="12">
        <v>0</v>
      </c>
    </row>
    <row r="10" spans="1:6" ht="15">
      <c r="A10" s="13">
        <v>60</v>
      </c>
      <c r="B10" s="14">
        <v>100000</v>
      </c>
      <c r="C10" s="14">
        <v>0</v>
      </c>
      <c r="D10" s="14">
        <v>0</v>
      </c>
      <c r="E10" s="14">
        <v>0</v>
      </c>
      <c r="F10" s="14">
        <v>0</v>
      </c>
    </row>
    <row r="11" spans="1:6" ht="15">
      <c r="A11" s="13">
        <v>120</v>
      </c>
      <c r="B11" s="14">
        <v>100000</v>
      </c>
      <c r="C11" s="14">
        <v>0</v>
      </c>
      <c r="D11" s="14">
        <v>0</v>
      </c>
      <c r="E11" s="14">
        <v>0</v>
      </c>
      <c r="F11" s="14">
        <v>0</v>
      </c>
    </row>
    <row r="12" spans="1:6" ht="15">
      <c r="A12" s="13">
        <v>180</v>
      </c>
      <c r="B12" s="14">
        <v>100000</v>
      </c>
      <c r="C12" s="14">
        <v>0</v>
      </c>
      <c r="D12" s="14">
        <v>0</v>
      </c>
      <c r="E12" s="14">
        <v>0</v>
      </c>
      <c r="F12" s="14">
        <v>0</v>
      </c>
    </row>
    <row r="13" spans="1:6" ht="15">
      <c r="A13" s="13">
        <v>240</v>
      </c>
      <c r="B13" s="14">
        <v>100000</v>
      </c>
      <c r="C13" s="14">
        <v>0</v>
      </c>
      <c r="D13" s="14">
        <v>0</v>
      </c>
      <c r="E13" s="14">
        <v>0</v>
      </c>
      <c r="F13" s="14">
        <v>0</v>
      </c>
    </row>
    <row r="14" spans="1:6" ht="15">
      <c r="A14" s="13">
        <v>300</v>
      </c>
      <c r="B14" s="14">
        <v>100000</v>
      </c>
      <c r="C14" s="14">
        <v>0</v>
      </c>
      <c r="D14" s="14">
        <v>0</v>
      </c>
      <c r="E14" s="14">
        <v>0</v>
      </c>
      <c r="F14" s="14">
        <v>0</v>
      </c>
    </row>
    <row r="15" spans="1:6" ht="15">
      <c r="A15" s="13">
        <v>360</v>
      </c>
      <c r="B15" s="14">
        <v>100000</v>
      </c>
      <c r="C15" s="14">
        <v>0</v>
      </c>
      <c r="D15" s="14">
        <v>0</v>
      </c>
      <c r="E15" s="14">
        <v>0</v>
      </c>
      <c r="F15" s="14">
        <v>0</v>
      </c>
    </row>
    <row r="16" spans="1:6" ht="15">
      <c r="A16" s="13">
        <v>420</v>
      </c>
      <c r="B16" s="14">
        <v>100000</v>
      </c>
      <c r="C16" s="14">
        <v>0</v>
      </c>
      <c r="D16" s="14">
        <v>0</v>
      </c>
      <c r="E16" s="14">
        <v>0</v>
      </c>
      <c r="F16" s="14">
        <v>0</v>
      </c>
    </row>
    <row r="17" spans="1:6" ht="15">
      <c r="A17" s="13">
        <v>480</v>
      </c>
      <c r="B17" s="14">
        <v>100000</v>
      </c>
      <c r="C17" s="14">
        <v>0</v>
      </c>
      <c r="D17" s="14">
        <v>0</v>
      </c>
      <c r="E17" s="14">
        <v>0</v>
      </c>
      <c r="F17" s="14">
        <v>0</v>
      </c>
    </row>
    <row r="18" spans="1:6" ht="15">
      <c r="A18" s="13">
        <v>540</v>
      </c>
      <c r="B18" s="14">
        <v>100000</v>
      </c>
      <c r="C18" s="14">
        <v>0</v>
      </c>
      <c r="D18" s="14">
        <v>0</v>
      </c>
      <c r="E18" s="14">
        <v>0</v>
      </c>
      <c r="F18" s="14">
        <v>0</v>
      </c>
    </row>
    <row r="19" spans="1:6" ht="15">
      <c r="A19" s="13">
        <v>600</v>
      </c>
      <c r="B19" s="14">
        <v>100000</v>
      </c>
      <c r="C19" s="14">
        <v>0</v>
      </c>
      <c r="D19" s="14">
        <v>0</v>
      </c>
      <c r="E19" s="14">
        <v>0</v>
      </c>
      <c r="F19" s="14">
        <v>0</v>
      </c>
    </row>
    <row r="20" spans="1:6" ht="15">
      <c r="A20" s="13">
        <v>660</v>
      </c>
      <c r="B20" s="14">
        <v>100000</v>
      </c>
      <c r="C20" s="14">
        <v>0</v>
      </c>
      <c r="D20" s="14">
        <v>0</v>
      </c>
      <c r="E20" s="14">
        <v>0</v>
      </c>
      <c r="F20" s="14">
        <v>0</v>
      </c>
    </row>
    <row r="21" spans="1:6" ht="15">
      <c r="A21" s="13">
        <v>720</v>
      </c>
      <c r="B21" s="14">
        <v>100000</v>
      </c>
      <c r="C21" s="14">
        <v>0</v>
      </c>
      <c r="D21" s="14">
        <v>0</v>
      </c>
      <c r="E21" s="14">
        <v>0</v>
      </c>
      <c r="F21" s="14">
        <v>0</v>
      </c>
    </row>
    <row r="22" spans="1:6" ht="15">
      <c r="A22" s="13">
        <v>780</v>
      </c>
      <c r="B22" s="14">
        <v>100000</v>
      </c>
      <c r="C22" s="14">
        <v>0</v>
      </c>
      <c r="D22" s="14">
        <v>0</v>
      </c>
      <c r="E22" s="14">
        <v>0</v>
      </c>
      <c r="F22" s="14">
        <v>0</v>
      </c>
    </row>
    <row r="23" spans="1:6" ht="15">
      <c r="A23" s="13">
        <v>840</v>
      </c>
      <c r="B23" s="14">
        <v>100000</v>
      </c>
      <c r="C23" s="14">
        <v>0</v>
      </c>
      <c r="D23" s="14">
        <v>0</v>
      </c>
      <c r="E23" s="14">
        <v>0</v>
      </c>
      <c r="F23" s="14">
        <v>0</v>
      </c>
    </row>
    <row r="24" spans="1:6" ht="15">
      <c r="A24" s="13">
        <v>900</v>
      </c>
      <c r="B24" s="14">
        <v>100000</v>
      </c>
      <c r="C24" s="14">
        <v>0</v>
      </c>
      <c r="D24" s="14">
        <v>0</v>
      </c>
      <c r="E24" s="14">
        <v>0</v>
      </c>
      <c r="F24" s="14">
        <v>0</v>
      </c>
    </row>
    <row r="25" spans="1:6" ht="15">
      <c r="A25" s="13">
        <v>960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</row>
    <row r="26" spans="1:6" ht="15">
      <c r="A26" s="13">
        <v>1020</v>
      </c>
      <c r="B26" s="14">
        <v>0</v>
      </c>
      <c r="C26" s="14">
        <v>0.37865286483098537</v>
      </c>
      <c r="D26" s="14">
        <v>0</v>
      </c>
      <c r="E26" s="14">
        <v>0</v>
      </c>
      <c r="F26" s="14">
        <v>0</v>
      </c>
    </row>
    <row r="27" spans="1:6" ht="15">
      <c r="A27" s="13">
        <v>1080</v>
      </c>
      <c r="B27" s="14">
        <v>0</v>
      </c>
      <c r="C27" s="14">
        <v>3.4704412206402964</v>
      </c>
      <c r="D27" s="14">
        <v>0</v>
      </c>
      <c r="E27" s="14">
        <v>0</v>
      </c>
      <c r="F27" s="14">
        <v>0</v>
      </c>
    </row>
    <row r="28" spans="1:6" ht="15">
      <c r="A28" s="13">
        <v>1140</v>
      </c>
      <c r="B28" s="14">
        <v>0</v>
      </c>
      <c r="C28" s="14">
        <v>16.757373126493107</v>
      </c>
      <c r="D28" s="14">
        <v>0</v>
      </c>
      <c r="E28" s="14">
        <v>0</v>
      </c>
      <c r="F28" s="14">
        <v>0</v>
      </c>
    </row>
    <row r="29" spans="1:6" ht="15">
      <c r="A29" s="13">
        <v>1200</v>
      </c>
      <c r="B29" s="14">
        <v>0</v>
      </c>
      <c r="C29" s="14">
        <v>57.01379455672571</v>
      </c>
      <c r="D29" s="14">
        <v>0</v>
      </c>
      <c r="E29" s="14">
        <v>0</v>
      </c>
      <c r="F29" s="14">
        <v>0</v>
      </c>
    </row>
    <row r="30" spans="1:6" ht="15">
      <c r="A30" s="13">
        <v>1260</v>
      </c>
      <c r="B30" s="14">
        <v>0</v>
      </c>
      <c r="C30" s="14">
        <v>153.8893469021522</v>
      </c>
      <c r="D30" s="14">
        <v>0</v>
      </c>
      <c r="E30" s="14">
        <v>0</v>
      </c>
      <c r="F30" s="14">
        <v>0</v>
      </c>
    </row>
    <row r="31" spans="1:6" ht="15">
      <c r="A31" s="13">
        <v>1320</v>
      </c>
      <c r="B31" s="14">
        <v>0</v>
      </c>
      <c r="C31" s="14">
        <v>351.36872890168945</v>
      </c>
      <c r="D31" s="14">
        <v>0</v>
      </c>
      <c r="E31" s="14">
        <v>0</v>
      </c>
      <c r="F31" s="14">
        <v>0</v>
      </c>
    </row>
    <row r="32" spans="1:6" ht="15">
      <c r="A32" s="13">
        <v>1380</v>
      </c>
      <c r="B32" s="14">
        <v>0</v>
      </c>
      <c r="C32" s="14">
        <v>706.233299060677</v>
      </c>
      <c r="D32" s="14">
        <v>0</v>
      </c>
      <c r="E32" s="14">
        <v>0</v>
      </c>
      <c r="F32" s="14">
        <v>0</v>
      </c>
    </row>
    <row r="33" spans="1:6" ht="15">
      <c r="A33" s="13">
        <v>1440</v>
      </c>
      <c r="B33" s="14">
        <v>0</v>
      </c>
      <c r="C33" s="14">
        <v>1283.6166050708887</v>
      </c>
      <c r="D33" s="14">
        <v>0</v>
      </c>
      <c r="E33" s="14">
        <v>0</v>
      </c>
      <c r="F33" s="14">
        <v>0</v>
      </c>
    </row>
    <row r="34" spans="1:6" ht="15">
      <c r="A34" s="13">
        <v>1500</v>
      </c>
      <c r="B34" s="14">
        <v>0</v>
      </c>
      <c r="C34" s="14">
        <v>2150.548191572124</v>
      </c>
      <c r="D34" s="14">
        <v>0</v>
      </c>
      <c r="E34" s="14">
        <v>0</v>
      </c>
      <c r="F34" s="14">
        <v>0</v>
      </c>
    </row>
    <row r="35" spans="1:6" ht="15">
      <c r="A35" s="13">
        <v>1560</v>
      </c>
      <c r="B35" s="14">
        <v>0</v>
      </c>
      <c r="C35" s="14">
        <v>3368.782069413456</v>
      </c>
      <c r="D35" s="14">
        <v>0</v>
      </c>
      <c r="E35" s="14">
        <v>0</v>
      </c>
      <c r="F35" s="14">
        <v>0</v>
      </c>
    </row>
    <row r="36" spans="1:6" ht="15">
      <c r="A36" s="13">
        <v>1620</v>
      </c>
      <c r="B36" s="14">
        <v>0</v>
      </c>
      <c r="C36" s="14">
        <v>4988.193681031098</v>
      </c>
      <c r="D36" s="14">
        <v>0</v>
      </c>
      <c r="E36" s="14">
        <v>0</v>
      </c>
      <c r="F36" s="14">
        <v>0</v>
      </c>
    </row>
    <row r="37" spans="1:6" ht="15">
      <c r="A37" s="13">
        <v>1680</v>
      </c>
      <c r="B37" s="14">
        <v>0</v>
      </c>
      <c r="C37" s="14">
        <v>7041.723504332276</v>
      </c>
      <c r="D37" s="14">
        <v>0</v>
      </c>
      <c r="E37" s="14">
        <v>0</v>
      </c>
      <c r="F37" s="14">
        <v>0</v>
      </c>
    </row>
    <row r="38" spans="1:6" ht="15">
      <c r="A38" s="13">
        <v>1740</v>
      </c>
      <c r="B38" s="14">
        <v>0</v>
      </c>
      <c r="C38" s="14">
        <v>9542.408178055894</v>
      </c>
      <c r="D38" s="14">
        <v>0</v>
      </c>
      <c r="E38" s="14">
        <v>0</v>
      </c>
      <c r="F38" s="14">
        <v>0</v>
      </c>
    </row>
    <row r="39" spans="1:6" ht="15">
      <c r="A39" s="13">
        <v>1800</v>
      </c>
      <c r="B39" s="14">
        <v>0</v>
      </c>
      <c r="C39" s="14">
        <v>12482.608518155283</v>
      </c>
      <c r="D39" s="14">
        <v>0</v>
      </c>
      <c r="E39" s="14">
        <v>0</v>
      </c>
      <c r="F39" s="14">
        <v>0</v>
      </c>
    </row>
    <row r="40" spans="1:6" ht="15">
      <c r="A40" s="13">
        <v>1860</v>
      </c>
      <c r="B40" s="14">
        <v>0</v>
      </c>
      <c r="C40" s="14">
        <v>15835.204080184056</v>
      </c>
      <c r="D40" s="14">
        <v>0</v>
      </c>
      <c r="E40" s="14">
        <v>0</v>
      </c>
      <c r="F40" s="14">
        <v>0</v>
      </c>
    </row>
    <row r="41" spans="1:6" ht="15">
      <c r="A41" s="13">
        <v>1920</v>
      </c>
      <c r="B41" s="14">
        <v>0</v>
      </c>
      <c r="C41" s="14">
        <v>19556.31070814794</v>
      </c>
      <c r="D41" s="14">
        <v>0</v>
      </c>
      <c r="E41" s="14">
        <v>0</v>
      </c>
      <c r="F41" s="14">
        <v>0</v>
      </c>
    </row>
    <row r="42" spans="1:6" ht="15">
      <c r="A42" s="13">
        <v>1980</v>
      </c>
      <c r="B42" s="14">
        <v>0</v>
      </c>
      <c r="C42" s="14">
        <v>23588.229888269074</v>
      </c>
      <c r="D42" s="14">
        <v>0</v>
      </c>
      <c r="E42" s="14">
        <v>0</v>
      </c>
      <c r="F42" s="14">
        <v>0</v>
      </c>
    </row>
    <row r="43" spans="1:6" ht="15">
      <c r="A43" s="13">
        <v>2040</v>
      </c>
      <c r="B43" s="14">
        <v>0</v>
      </c>
      <c r="C43" s="14">
        <v>27861.204396068213</v>
      </c>
      <c r="D43" s="14">
        <v>0</v>
      </c>
      <c r="E43" s="14">
        <v>0</v>
      </c>
      <c r="F43" s="14">
        <v>0</v>
      </c>
    </row>
    <row r="44" spans="1:6" ht="15">
      <c r="A44" s="13">
        <v>2100</v>
      </c>
      <c r="B44" s="14">
        <v>0</v>
      </c>
      <c r="C44" s="14">
        <v>32293.604373316408</v>
      </c>
      <c r="D44" s="14">
        <v>1.00363338893395E-06</v>
      </c>
      <c r="E44" s="14">
        <v>0</v>
      </c>
      <c r="F44" s="14">
        <v>0</v>
      </c>
    </row>
    <row r="45" spans="1:6" ht="15">
      <c r="A45" s="13">
        <v>2160</v>
      </c>
      <c r="B45" s="14">
        <v>0</v>
      </c>
      <c r="C45" s="14">
        <v>36791.478489282905</v>
      </c>
      <c r="D45" s="14">
        <v>1.867591151973442E-05</v>
      </c>
      <c r="E45" s="14">
        <v>0</v>
      </c>
      <c r="F45" s="14">
        <v>0</v>
      </c>
    </row>
    <row r="46" spans="1:6" ht="15">
      <c r="A46" s="13">
        <v>2220</v>
      </c>
      <c r="B46" s="14">
        <v>0</v>
      </c>
      <c r="C46" s="14">
        <v>41249.00964248132</v>
      </c>
      <c r="D46" s="14">
        <v>0.00017421866087787192</v>
      </c>
      <c r="E46" s="14">
        <v>0</v>
      </c>
      <c r="F46" s="14">
        <v>0</v>
      </c>
    </row>
    <row r="47" spans="1:6" ht="15">
      <c r="A47" s="13">
        <v>2280</v>
      </c>
      <c r="B47" s="14">
        <v>0</v>
      </c>
      <c r="C47" s="14">
        <v>45551.09070510469</v>
      </c>
      <c r="D47" s="14">
        <v>0.0010976433870905878</v>
      </c>
      <c r="E47" s="14">
        <v>0</v>
      </c>
      <c r="F47" s="14">
        <v>0</v>
      </c>
    </row>
    <row r="48" spans="1:6" ht="15">
      <c r="A48" s="13">
        <v>2340</v>
      </c>
      <c r="B48" s="14">
        <v>0</v>
      </c>
      <c r="C48" s="14">
        <v>49578.36168148019</v>
      </c>
      <c r="D48" s="14">
        <v>0.005285408764888417</v>
      </c>
      <c r="E48" s="14">
        <v>0</v>
      </c>
      <c r="F48" s="14">
        <v>0</v>
      </c>
    </row>
    <row r="49" spans="1:6" ht="15">
      <c r="A49" s="13">
        <v>2400</v>
      </c>
      <c r="B49" s="14">
        <v>0</v>
      </c>
      <c r="C49" s="14">
        <v>53214.14909030499</v>
      </c>
      <c r="D49" s="14">
        <v>0.020820081778659356</v>
      </c>
      <c r="E49" s="14">
        <v>0</v>
      </c>
      <c r="F49" s="14">
        <v>0</v>
      </c>
    </row>
    <row r="50" spans="1:6" ht="15">
      <c r="A50" s="13">
        <v>2460</v>
      </c>
      <c r="B50" s="14">
        <v>0</v>
      </c>
      <c r="C50" s="14">
        <v>56352.17546494858</v>
      </c>
      <c r="D50" s="14">
        <v>0.07003471234500774</v>
      </c>
      <c r="E50" s="14">
        <v>0</v>
      </c>
      <c r="F50" s="14">
        <v>0</v>
      </c>
    </row>
    <row r="51" spans="1:6" ht="15">
      <c r="A51" s="13">
        <v>2520</v>
      </c>
      <c r="B51" s="14">
        <v>0</v>
      </c>
      <c r="C51" s="14">
        <v>58903.76611470106</v>
      </c>
      <c r="D51" s="14">
        <v>0.2071832905659663</v>
      </c>
      <c r="E51" s="14">
        <v>0</v>
      </c>
      <c r="F51" s="14">
        <v>0</v>
      </c>
    </row>
    <row r="52" spans="1:6" ht="15">
      <c r="A52" s="13">
        <v>2580</v>
      </c>
      <c r="B52" s="14">
        <v>0</v>
      </c>
      <c r="C52" s="14">
        <v>60803.49262057769</v>
      </c>
      <c r="D52" s="14">
        <v>0.5506543866997312</v>
      </c>
      <c r="E52" s="14">
        <v>0</v>
      </c>
      <c r="F52" s="14">
        <v>0</v>
      </c>
    </row>
    <row r="53" spans="1:6" ht="15">
      <c r="A53" s="13">
        <v>2640</v>
      </c>
      <c r="B53" s="14">
        <v>0</v>
      </c>
      <c r="C53" s="14">
        <v>62012.60019795368</v>
      </c>
      <c r="D53" s="14">
        <v>1.3362607650984981</v>
      </c>
      <c r="E53" s="14">
        <v>0</v>
      </c>
      <c r="F53" s="14">
        <v>0</v>
      </c>
    </row>
    <row r="54" spans="1:6" ht="15">
      <c r="A54" s="13">
        <v>2700</v>
      </c>
      <c r="B54" s="14">
        <v>0</v>
      </c>
      <c r="C54" s="14">
        <v>62520.014804071485</v>
      </c>
      <c r="D54" s="14">
        <v>2.9981162393483354</v>
      </c>
      <c r="E54" s="14">
        <v>0</v>
      </c>
      <c r="F54" s="14">
        <v>0</v>
      </c>
    </row>
    <row r="55" spans="1:6" ht="15">
      <c r="A55" s="13">
        <v>2760</v>
      </c>
      <c r="B55" s="14">
        <v>0</v>
      </c>
      <c r="C55" s="14">
        <v>62341.10708479249</v>
      </c>
      <c r="D55" s="14">
        <v>6.282134638472984</v>
      </c>
      <c r="E55" s="14">
        <v>0</v>
      </c>
      <c r="F55" s="14">
        <v>0</v>
      </c>
    </row>
    <row r="56" spans="1:6" ht="15">
      <c r="A56" s="13">
        <v>2820</v>
      </c>
      <c r="B56" s="14">
        <v>0</v>
      </c>
      <c r="C56" s="14">
        <v>61514.649998283974</v>
      </c>
      <c r="D56" s="14">
        <v>12.394072018238214</v>
      </c>
      <c r="E56" s="14">
        <v>0</v>
      </c>
      <c r="F56" s="14">
        <v>0</v>
      </c>
    </row>
    <row r="57" spans="1:6" ht="15">
      <c r="A57" s="13">
        <v>2880</v>
      </c>
      <c r="B57" s="14">
        <v>0</v>
      </c>
      <c r="C57" s="14">
        <v>60098.53611823625</v>
      </c>
      <c r="D57" s="14">
        <v>23.179453478958845</v>
      </c>
      <c r="E57" s="14">
        <v>0</v>
      </c>
      <c r="F57" s="14">
        <v>0</v>
      </c>
    </row>
    <row r="58" spans="1:6" ht="15">
      <c r="A58" s="13">
        <v>2940</v>
      </c>
      <c r="B58" s="14">
        <v>0</v>
      </c>
      <c r="C58" s="14">
        <v>58164.838480792845</v>
      </c>
      <c r="D58" s="14">
        <v>41.327213419476635</v>
      </c>
      <c r="E58" s="14">
        <v>0</v>
      </c>
      <c r="F58" s="14">
        <v>0</v>
      </c>
    </row>
    <row r="59" spans="1:6" ht="15">
      <c r="A59" s="13">
        <v>3000</v>
      </c>
      <c r="B59" s="14">
        <v>0</v>
      </c>
      <c r="C59" s="14">
        <v>55794.73752280614</v>
      </c>
      <c r="D59" s="14">
        <v>70.58324243452707</v>
      </c>
      <c r="E59" s="14">
        <v>0</v>
      </c>
      <c r="F59" s="14">
        <v>0</v>
      </c>
    </row>
    <row r="60" spans="1:6" ht="15">
      <c r="A60" s="13">
        <v>3060</v>
      </c>
      <c r="B60" s="14">
        <v>0</v>
      </c>
      <c r="C60" s="14">
        <v>53073.72982315005</v>
      </c>
      <c r="D60" s="14">
        <v>115.95520339038784</v>
      </c>
      <c r="E60" s="14">
        <v>0</v>
      </c>
      <c r="F60" s="14">
        <v>0</v>
      </c>
    </row>
    <row r="61" spans="1:6" ht="15">
      <c r="A61" s="13">
        <v>3120</v>
      </c>
      <c r="B61" s="14">
        <v>0</v>
      </c>
      <c r="C61" s="14">
        <v>50087.41060085332</v>
      </c>
      <c r="D61" s="14">
        <v>183.88680510898803</v>
      </c>
      <c r="E61" s="14">
        <v>0</v>
      </c>
      <c r="F61" s="14">
        <v>0</v>
      </c>
    </row>
    <row r="62" spans="1:6" ht="15">
      <c r="A62" s="13">
        <v>3180</v>
      </c>
      <c r="B62" s="14">
        <v>0</v>
      </c>
      <c r="C62" s="14">
        <v>46918.00203901366</v>
      </c>
      <c r="D62" s="14">
        <v>282.37879342431495</v>
      </c>
      <c r="E62" s="14">
        <v>2.6601673272237156E-12</v>
      </c>
      <c r="F62" s="14">
        <v>0</v>
      </c>
    </row>
    <row r="63" spans="1:6" ht="15">
      <c r="A63" s="13">
        <v>3240</v>
      </c>
      <c r="B63" s="14">
        <v>0</v>
      </c>
      <c r="C63" s="14">
        <v>43641.696321587326</v>
      </c>
      <c r="D63" s="14">
        <v>421.0354353361065</v>
      </c>
      <c r="E63" s="14">
        <v>7.743913509561341E-11</v>
      </c>
      <c r="F63" s="14">
        <v>0</v>
      </c>
    </row>
    <row r="64" spans="1:6" ht="15">
      <c r="A64" s="13">
        <v>3300</v>
      </c>
      <c r="B64" s="14">
        <v>0</v>
      </c>
      <c r="C64" s="14">
        <v>40326.801895401055</v>
      </c>
      <c r="D64" s="14">
        <v>611.0190168676296</v>
      </c>
      <c r="E64" s="14">
        <v>1.0993451248168887E-09</v>
      </c>
      <c r="F64" s="14">
        <v>0</v>
      </c>
    </row>
    <row r="65" spans="1:6" ht="15">
      <c r="A65" s="13">
        <v>3360</v>
      </c>
      <c r="B65" s="14">
        <v>0</v>
      </c>
      <c r="C65" s="14">
        <v>37032.62505592245</v>
      </c>
      <c r="D65" s="14">
        <v>864.9003069742569</v>
      </c>
      <c r="E65" s="14">
        <v>1.032293450944618E-08</v>
      </c>
      <c r="F65" s="14">
        <v>0</v>
      </c>
    </row>
    <row r="66" spans="1:6" ht="15">
      <c r="A66" s="13">
        <v>3420</v>
      </c>
      <c r="B66" s="14">
        <v>0</v>
      </c>
      <c r="C66" s="14">
        <v>33808.984473647084</v>
      </c>
      <c r="D66" s="14">
        <v>1196.3993614830886</v>
      </c>
      <c r="E66" s="14">
        <v>7.281459362943904E-08</v>
      </c>
      <c r="F66" s="14">
        <v>0</v>
      </c>
    </row>
    <row r="67" spans="1:6" ht="15">
      <c r="A67" s="13">
        <v>3480</v>
      </c>
      <c r="B67" s="14">
        <v>0</v>
      </c>
      <c r="C67" s="14">
        <v>30696.239998439767</v>
      </c>
      <c r="D67" s="14">
        <v>1620.017790844035</v>
      </c>
      <c r="E67" s="14">
        <v>4.1387594707418205E-07</v>
      </c>
      <c r="F67" s="14">
        <v>0</v>
      </c>
    </row>
    <row r="68" spans="1:6" ht="15">
      <c r="A68" s="13">
        <v>3540</v>
      </c>
      <c r="B68" s="14">
        <v>0</v>
      </c>
      <c r="C68" s="14">
        <v>27725.71466862087</v>
      </c>
      <c r="D68" s="14">
        <v>2150.570206369055</v>
      </c>
      <c r="E68" s="14">
        <v>1.9817682045658245E-06</v>
      </c>
      <c r="F68" s="14">
        <v>0</v>
      </c>
    </row>
    <row r="69" spans="1:6" ht="15">
      <c r="A69" s="13">
        <v>3600</v>
      </c>
      <c r="B69" s="14">
        <v>0</v>
      </c>
      <c r="C69" s="14">
        <v>24920.396098571582</v>
      </c>
      <c r="D69" s="14">
        <v>2802.6287239711187</v>
      </c>
      <c r="E69" s="14">
        <v>8.24205989151758E-06</v>
      </c>
      <c r="F69" s="14">
        <v>0</v>
      </c>
    </row>
    <row r="70" spans="1:6" ht="15">
      <c r="A70" s="13">
        <v>3660</v>
      </c>
      <c r="B70" s="14">
        <v>0</v>
      </c>
      <c r="C70" s="14">
        <v>22295.81664820599</v>
      </c>
      <c r="D70" s="14">
        <v>3589.9000421490723</v>
      </c>
      <c r="E70" s="14">
        <v>3.0442134411721768E-05</v>
      </c>
      <c r="F70" s="14">
        <v>0</v>
      </c>
    </row>
    <row r="71" spans="1:6" ht="15">
      <c r="A71" s="13">
        <v>3720</v>
      </c>
      <c r="B71" s="14">
        <v>0</v>
      </c>
      <c r="C71" s="14">
        <v>19861.028035375526</v>
      </c>
      <c r="D71" s="14">
        <v>4524.5596775313625</v>
      </c>
      <c r="E71" s="14">
        <v>0.00010155287858075758</v>
      </c>
      <c r="F71" s="14">
        <v>0</v>
      </c>
    </row>
    <row r="72" spans="1:6" ht="15">
      <c r="A72" s="13">
        <v>3780</v>
      </c>
      <c r="B72" s="14">
        <v>0</v>
      </c>
      <c r="C72" s="14">
        <v>17619.60313295917</v>
      </c>
      <c r="D72" s="14">
        <v>5616.572329891798</v>
      </c>
      <c r="E72" s="14">
        <v>0.0003100377426359912</v>
      </c>
      <c r="F72" s="14">
        <v>0</v>
      </c>
    </row>
    <row r="73" spans="1:6" ht="15">
      <c r="A73" s="13">
        <v>3840</v>
      </c>
      <c r="B73" s="14">
        <v>0</v>
      </c>
      <c r="C73" s="14">
        <v>15570.614076079695</v>
      </c>
      <c r="D73" s="14">
        <v>6873.030816552473</v>
      </c>
      <c r="E73" s="14">
        <v>0.0008754557725135817</v>
      </c>
      <c r="F73" s="14">
        <v>0</v>
      </c>
    </row>
    <row r="74" spans="1:6" ht="15">
      <c r="A74" s="13">
        <v>3900</v>
      </c>
      <c r="B74" s="14">
        <v>0</v>
      </c>
      <c r="C74" s="14">
        <v>13709.550546385826</v>
      </c>
      <c r="D74" s="14">
        <v>8297.548182557386</v>
      </c>
      <c r="E74" s="14">
        <v>0.0023062539642649546</v>
      </c>
      <c r="F74" s="14">
        <v>0</v>
      </c>
    </row>
    <row r="75" spans="1:6" ht="15">
      <c r="A75" s="13">
        <v>3960</v>
      </c>
      <c r="B75" s="14">
        <v>0</v>
      </c>
      <c r="C75" s="14">
        <v>12029.154704165534</v>
      </c>
      <c r="D75" s="14">
        <v>9889.738005885536</v>
      </c>
      <c r="E75" s="14">
        <v>0.005708950893069773</v>
      </c>
      <c r="F75" s="14">
        <v>0</v>
      </c>
    </row>
    <row r="76" spans="1:6" ht="15">
      <c r="A76" s="13">
        <v>4020</v>
      </c>
      <c r="B76" s="14">
        <v>0</v>
      </c>
      <c r="C76" s="14">
        <v>10520.159539237502</v>
      </c>
      <c r="D76" s="14">
        <v>11644.816165142624</v>
      </c>
      <c r="E76" s="14">
        <v>0.013360248670393031</v>
      </c>
      <c r="F76" s="14">
        <v>0</v>
      </c>
    </row>
    <row r="77" spans="1:6" ht="15">
      <c r="A77" s="13">
        <v>4080</v>
      </c>
      <c r="B77" s="14">
        <v>0</v>
      </c>
      <c r="C77" s="14">
        <v>9171.925466881357</v>
      </c>
      <c r="D77" s="14">
        <v>13553.353170903214</v>
      </c>
      <c r="E77" s="14">
        <v>0.02971171114898009</v>
      </c>
      <c r="F77" s="14">
        <v>0</v>
      </c>
    </row>
    <row r="78" spans="1:6" ht="15">
      <c r="A78" s="13">
        <v>4140</v>
      </c>
      <c r="B78" s="14">
        <v>0</v>
      </c>
      <c r="C78" s="14">
        <v>7972.976003951544</v>
      </c>
      <c r="D78" s="14">
        <v>15601.199586726787</v>
      </c>
      <c r="E78" s="14">
        <v>0.06307118041169259</v>
      </c>
      <c r="F78" s="14">
        <v>0</v>
      </c>
    </row>
    <row r="79" spans="1:6" ht="15">
      <c r="A79" s="13">
        <v>4200</v>
      </c>
      <c r="B79" s="14">
        <v>0</v>
      </c>
      <c r="C79" s="14">
        <v>6911.437595829865</v>
      </c>
      <c r="D79" s="14">
        <v>17769.598385883277</v>
      </c>
      <c r="E79" s="14">
        <v>0.12829416948992053</v>
      </c>
      <c r="F79" s="14">
        <v>1.4389894005437964E-17</v>
      </c>
    </row>
    <row r="80" spans="1:6" ht="15">
      <c r="A80" s="13">
        <v>4260</v>
      </c>
      <c r="B80" s="14">
        <v>0</v>
      </c>
      <c r="C80" s="14">
        <v>5975.391427783729</v>
      </c>
      <c r="D80" s="14">
        <v>20035.487891553465</v>
      </c>
      <c r="E80" s="14">
        <v>0.25091677099250775</v>
      </c>
      <c r="F80" s="14">
        <v>5.937136329536565E-16</v>
      </c>
    </row>
    <row r="81" spans="1:6" ht="15">
      <c r="A81" s="13">
        <v>4320</v>
      </c>
      <c r="B81" s="14">
        <v>0</v>
      </c>
      <c r="C81" s="14">
        <v>5153.146641445446</v>
      </c>
      <c r="D81" s="14">
        <v>22371.98803205818</v>
      </c>
      <c r="E81" s="14">
        <v>0.4732599985773521</v>
      </c>
      <c r="F81" s="14">
        <v>1.155965874602053E-14</v>
      </c>
    </row>
    <row r="82" spans="1:6" ht="15">
      <c r="A82" s="13">
        <v>4380</v>
      </c>
      <c r="B82" s="14">
        <v>0</v>
      </c>
      <c r="C82" s="14">
        <v>4433.445061786284</v>
      </c>
      <c r="D82" s="14">
        <v>24749.051918283883</v>
      </c>
      <c r="E82" s="14">
        <v>0.8631209906103665</v>
      </c>
      <c r="F82" s="14">
        <v>1.4594182721063527E-13</v>
      </c>
    </row>
    <row r="83" spans="1:6" ht="15">
      <c r="A83" s="13">
        <v>4440</v>
      </c>
      <c r="B83" s="14">
        <v>0</v>
      </c>
      <c r="C83" s="14">
        <v>3805.607561250031</v>
      </c>
      <c r="D83" s="14">
        <v>27134.255119172503</v>
      </c>
      <c r="E83" s="14">
        <v>1.5257231937071722</v>
      </c>
      <c r="F83" s="14">
        <v>1.36464538844917E-12</v>
      </c>
    </row>
    <row r="84" spans="1:6" ht="15">
      <c r="A84" s="13">
        <v>4500</v>
      </c>
      <c r="B84" s="14">
        <v>0</v>
      </c>
      <c r="C84" s="14">
        <v>3259.6317464321087</v>
      </c>
      <c r="D84" s="14">
        <v>29493.6872556285</v>
      </c>
      <c r="E84" s="14">
        <v>2.6196079750533996</v>
      </c>
      <c r="F84" s="14">
        <v>1.0168489320389793E-11</v>
      </c>
    </row>
    <row r="85" spans="1:6" ht="15">
      <c r="A85" s="13">
        <v>4560</v>
      </c>
      <c r="B85" s="14">
        <v>200000</v>
      </c>
      <c r="C85" s="14">
        <v>2786.2499114327557</v>
      </c>
      <c r="D85" s="14">
        <v>31792.905232125297</v>
      </c>
      <c r="E85" s="14">
        <v>4.377096983139123</v>
      </c>
      <c r="F85" s="14">
        <v>6.323439630488673E-11</v>
      </c>
    </row>
    <row r="86" spans="1:6" ht="15">
      <c r="A86" s="13">
        <v>4620</v>
      </c>
      <c r="B86" s="14">
        <v>200000</v>
      </c>
      <c r="C86" s="14">
        <v>2376.955287927827</v>
      </c>
      <c r="D86" s="14">
        <v>33997.9049022118</v>
      </c>
      <c r="E86" s="14">
        <v>7.129823632133801</v>
      </c>
      <c r="F86" s="14">
        <v>3.387505871981142E-10</v>
      </c>
    </row>
    <row r="87" spans="1:6" ht="15">
      <c r="A87" s="13">
        <v>4680</v>
      </c>
      <c r="B87" s="14">
        <v>200000</v>
      </c>
      <c r="C87" s="14">
        <v>2024.003631004312</v>
      </c>
      <c r="D87" s="14">
        <v>36076.068273409976</v>
      </c>
      <c r="E87" s="14">
        <v>11.339614034013337</v>
      </c>
      <c r="F87" s="14">
        <v>1.599717168687004E-09</v>
      </c>
    </row>
    <row r="88" spans="1:6" ht="15">
      <c r="A88" s="13">
        <v>4740</v>
      </c>
      <c r="B88" s="14">
        <v>0</v>
      </c>
      <c r="C88" s="14">
        <v>1720.3961813721653</v>
      </c>
      <c r="D88" s="14">
        <v>37997.04630334768</v>
      </c>
      <c r="E88" s="14">
        <v>17.634690291096653</v>
      </c>
      <c r="F88" s="14">
        <v>6.776810273382433E-09</v>
      </c>
    </row>
    <row r="89" spans="1:6" ht="15">
      <c r="A89" s="13">
        <v>4800</v>
      </c>
      <c r="B89" s="14">
        <v>0</v>
      </c>
      <c r="C89" s="14">
        <v>1459.8490865330675</v>
      </c>
      <c r="D89" s="14">
        <v>39733.542522684234</v>
      </c>
      <c r="E89" s="14">
        <v>26.8507784208947</v>
      </c>
      <c r="F89" s="14">
        <v>2.6107067363510875E-08</v>
      </c>
    </row>
    <row r="90" spans="1:6" ht="15">
      <c r="A90" s="13">
        <v>4860</v>
      </c>
      <c r="B90" s="14">
        <v>0</v>
      </c>
      <c r="C90" s="14">
        <v>1236.753476567003</v>
      </c>
      <c r="D90" s="14">
        <v>41261.96959864665</v>
      </c>
      <c r="E90" s="14">
        <v>40.076244357822425</v>
      </c>
      <c r="F90" s="14">
        <v>9.246978880184341E-08</v>
      </c>
    </row>
    <row r="91" spans="1:6" ht="15">
      <c r="A91" s="13">
        <v>4920</v>
      </c>
      <c r="B91" s="14">
        <v>0</v>
      </c>
      <c r="C91" s="14">
        <v>1046.129591939601</v>
      </c>
      <c r="D91" s="14">
        <v>42562.95890718359</v>
      </c>
      <c r="E91" s="14">
        <v>58.69987805366349</v>
      </c>
      <c r="F91" s="14">
        <v>3.038408919739735E-07</v>
      </c>
    </row>
    <row r="92" spans="1:6" ht="15">
      <c r="A92" s="13">
        <v>4980</v>
      </c>
      <c r="B92" s="14">
        <v>0</v>
      </c>
      <c r="C92" s="14">
        <v>883.5776589217239</v>
      </c>
      <c r="D92" s="14">
        <v>43621.71158201169</v>
      </c>
      <c r="E92" s="14">
        <v>84.4594286150651</v>
      </c>
      <c r="F92" s="14">
        <v>9.331261351240279E-07</v>
      </c>
    </row>
    <row r="93" spans="1:6" ht="15">
      <c r="A93" s="13">
        <v>5040</v>
      </c>
      <c r="B93" s="14">
        <v>0</v>
      </c>
      <c r="C93" s="14">
        <v>745.2276036609237</v>
      </c>
      <c r="D93" s="14">
        <v>44428.187769367396</v>
      </c>
      <c r="E93" s="14">
        <v>119.48849903999692</v>
      </c>
      <c r="F93" s="14">
        <v>2.695383957781449E-06</v>
      </c>
    </row>
    <row r="94" spans="1:6" ht="15">
      <c r="A94" s="13">
        <v>5100</v>
      </c>
      <c r="B94" s="14">
        <v>0</v>
      </c>
      <c r="C94" s="14">
        <v>627.6891847285333</v>
      </c>
      <c r="D94" s="14">
        <v>44977.138438228765</v>
      </c>
      <c r="E94" s="14">
        <v>166.35897682599506</v>
      </c>
      <c r="F94" s="14">
        <v>7.362530646371372E-06</v>
      </c>
    </row>
    <row r="95" spans="1:6" ht="15">
      <c r="A95" s="13">
        <v>5160</v>
      </c>
      <c r="B95" s="14">
        <v>0</v>
      </c>
      <c r="C95" s="14">
        <v>528.0036991639258</v>
      </c>
      <c r="D95" s="14">
        <v>45267.99069006415</v>
      </c>
      <c r="E95" s="14">
        <v>228.1158461821201</v>
      </c>
      <c r="F95" s="14">
        <v>1.9106457769561918E-05</v>
      </c>
    </row>
    <row r="96" spans="1:6" ht="15">
      <c r="A96" s="13">
        <v>5220</v>
      </c>
      <c r="B96" s="14">
        <v>0</v>
      </c>
      <c r="C96" s="14">
        <v>443.59807003973935</v>
      </c>
      <c r="D96" s="14">
        <v>45304.60281765676</v>
      </c>
      <c r="E96" s="14">
        <v>308.30103587714405</v>
      </c>
      <c r="F96" s="14">
        <v>4.729769706784242E-05</v>
      </c>
    </row>
    <row r="97" spans="1:6" ht="15">
      <c r="A97" s="13">
        <v>5280</v>
      </c>
      <c r="B97" s="14">
        <v>0</v>
      </c>
      <c r="C97" s="14">
        <v>372.2418450422701</v>
      </c>
      <c r="D97" s="14">
        <v>45094.909241294765</v>
      </c>
      <c r="E97" s="14">
        <v>410.96293562295597</v>
      </c>
      <c r="F97" s="14">
        <v>0.00011208620563339671</v>
      </c>
    </row>
    <row r="98" spans="1:6" ht="15">
      <c r="A98" s="13">
        <v>5340</v>
      </c>
      <c r="B98" s="14">
        <v>0</v>
      </c>
      <c r="C98" s="14">
        <v>312.00741611141643</v>
      </c>
      <c r="D98" s="14">
        <v>44650.47787796006</v>
      </c>
      <c r="E98" s="14">
        <v>540.648387071276</v>
      </c>
      <c r="F98" s="14">
        <v>0.00025508410553981255</v>
      </c>
    </row>
    <row r="99" spans="1:6" ht="15">
      <c r="A99" s="13">
        <v>5400</v>
      </c>
      <c r="B99" s="14">
        <v>0</v>
      </c>
      <c r="C99" s="14">
        <v>261.2336008262424</v>
      </c>
      <c r="D99" s="14">
        <v>43986.00354584667</v>
      </c>
      <c r="E99" s="14">
        <v>702.3743364819168</v>
      </c>
      <c r="F99" s="14">
        <v>0.0005590488284086613</v>
      </c>
    </row>
    <row r="100" spans="1:6" ht="15">
      <c r="A100" s="13">
        <v>5460</v>
      </c>
      <c r="B100" s="14">
        <v>0</v>
      </c>
      <c r="C100" s="14">
        <v>218.492598648904</v>
      </c>
      <c r="D100" s="14">
        <v>43118.760816863854</v>
      </c>
      <c r="E100" s="14">
        <v>901.5769263194572</v>
      </c>
      <c r="F100" s="14">
        <v>0.0011828761169653485</v>
      </c>
    </row>
    <row r="101" spans="1:6" ht="15">
      <c r="A101" s="13">
        <v>5520</v>
      </c>
      <c r="B101" s="14">
        <v>0</v>
      </c>
      <c r="C101" s="14">
        <v>182.5602418811849</v>
      </c>
      <c r="D101" s="14">
        <v>42068.03849839496</v>
      </c>
      <c r="E101" s="14">
        <v>1144.0365906019947</v>
      </c>
      <c r="F101" s="14">
        <v>0.0024217562037146213</v>
      </c>
    </row>
    <row r="102" spans="1:6" ht="15">
      <c r="A102" s="13">
        <v>5580</v>
      </c>
      <c r="B102" s="14">
        <v>0</v>
      </c>
      <c r="C102" s="14">
        <v>153.90447134533827</v>
      </c>
      <c r="D102" s="14">
        <v>40854.57587535899</v>
      </c>
      <c r="E102" s="14">
        <v>1435.7786782109072</v>
      </c>
      <c r="F102" s="14">
        <v>0.00480736533823619</v>
      </c>
    </row>
    <row r="103" spans="1:6" ht="15">
      <c r="A103" s="13">
        <v>5640</v>
      </c>
      <c r="B103" s="14">
        <v>0</v>
      </c>
      <c r="C103" s="14">
        <v>139.49157949673295</v>
      </c>
      <c r="D103" s="14">
        <v>39500.01820593687</v>
      </c>
      <c r="E103" s="14">
        <v>1782.9502207891837</v>
      </c>
      <c r="F103" s="14">
        <v>0.009269818001885418</v>
      </c>
    </row>
    <row r="104" spans="1:6" ht="15">
      <c r="A104" s="13">
        <v>5700</v>
      </c>
      <c r="B104" s="14">
        <v>0</v>
      </c>
      <c r="C104" s="14">
        <v>160.75683537121438</v>
      </c>
      <c r="D104" s="14">
        <v>38026.40596286605</v>
      </c>
      <c r="E104" s="14">
        <v>2191.6746367317523</v>
      </c>
      <c r="F104" s="14">
        <v>0.017392130302111945</v>
      </c>
    </row>
    <row r="105" spans="1:6" ht="15">
      <c r="A105" s="13">
        <v>5760</v>
      </c>
      <c r="B105" s="14">
        <v>0</v>
      </c>
      <c r="C105" s="14">
        <v>260.66390421764663</v>
      </c>
      <c r="D105" s="14">
        <v>36455.70915069573</v>
      </c>
      <c r="E105" s="14">
        <v>2667.8873601731893</v>
      </c>
      <c r="F105" s="14">
        <v>0.03179940465687276</v>
      </c>
    </row>
    <row r="106" spans="1:6" ht="15">
      <c r="A106" s="13">
        <v>5820</v>
      </c>
      <c r="B106" s="14">
        <v>0</v>
      </c>
      <c r="C106" s="14">
        <v>504.51444676303777</v>
      </c>
      <c r="D106" s="14">
        <v>34809.41488324948</v>
      </c>
      <c r="E106" s="14">
        <v>3217.1565378633786</v>
      </c>
      <c r="F106" s="14">
        <v>0.056738961111607436</v>
      </c>
    </row>
    <row r="107" spans="1:6" ht="15">
      <c r="A107" s="13">
        <v>5880</v>
      </c>
      <c r="B107" s="14">
        <v>0</v>
      </c>
      <c r="C107" s="14">
        <v>971.9842082256175</v>
      </c>
      <c r="D107" s="14">
        <v>33108.17341719383</v>
      </c>
      <c r="E107" s="14">
        <v>3844.493979498737</v>
      </c>
      <c r="F107" s="14">
        <v>0.09892411715298649</v>
      </c>
    </row>
    <row r="108" spans="1:6" ht="15">
      <c r="A108" s="13">
        <v>5940</v>
      </c>
      <c r="B108" s="14">
        <v>0</v>
      </c>
      <c r="C108" s="14">
        <v>1742.1946384784628</v>
      </c>
      <c r="D108" s="14">
        <v>31371.505114933272</v>
      </c>
      <c r="E108" s="14">
        <v>4554.162413105545</v>
      </c>
      <c r="F108" s="14">
        <v>0.16873287089097008</v>
      </c>
    </row>
    <row r="109" spans="1:6" ht="15">
      <c r="A109" s="13">
        <v>6000</v>
      </c>
      <c r="B109" s="14">
        <v>0</v>
      </c>
      <c r="C109" s="14">
        <v>2876.541333862249</v>
      </c>
      <c r="D109" s="14">
        <v>29617.568427307622</v>
      </c>
      <c r="E109" s="14">
        <v>5349.4857282461035</v>
      </c>
      <c r="F109" s="14">
        <v>0.2818726300535471</v>
      </c>
    </row>
    <row r="110" spans="1:6" ht="15">
      <c r="A110" s="13">
        <v>6060</v>
      </c>
      <c r="B110" s="14">
        <v>0</v>
      </c>
      <c r="C110" s="14">
        <v>4404.372963738508</v>
      </c>
      <c r="D110" s="14">
        <v>27862.986987198678</v>
      </c>
      <c r="E110" s="14">
        <v>6232.669239339524</v>
      </c>
      <c r="F110" s="14">
        <v>0.4616422045615055</v>
      </c>
    </row>
    <row r="111" spans="1:6" ht="15">
      <c r="A111" s="13">
        <v>6120</v>
      </c>
      <c r="B111" s="14">
        <v>0</v>
      </c>
      <c r="C111" s="14">
        <v>6315.0199767986505</v>
      </c>
      <c r="D111" s="14">
        <v>26122.732305809102</v>
      </c>
      <c r="E111" s="14">
        <v>7204.637037454567</v>
      </c>
      <c r="F111" s="14">
        <v>0.741940973453532</v>
      </c>
    </row>
    <row r="112" spans="1:6" ht="15">
      <c r="A112" s="13">
        <v>6180</v>
      </c>
      <c r="B112" s="14">
        <v>0</v>
      </c>
      <c r="C112" s="14">
        <v>8557.332515179172</v>
      </c>
      <c r="D112" s="14">
        <v>24410.0573586105</v>
      </c>
      <c r="E112" s="14">
        <v>8264.893207308756</v>
      </c>
      <c r="F112" s="14">
        <v>1.1711904746417656</v>
      </c>
    </row>
    <row r="113" spans="1:6" ht="15">
      <c r="A113" s="13">
        <v>6240</v>
      </c>
      <c r="B113" s="14">
        <v>0</v>
      </c>
      <c r="C113" s="14">
        <v>11045.833137116304</v>
      </c>
      <c r="D113" s="14">
        <v>22736.47551514793</v>
      </c>
      <c r="E113" s="14">
        <v>9411.413071554736</v>
      </c>
      <c r="F113" s="14">
        <v>1.8173433382511641</v>
      </c>
    </row>
    <row r="114" spans="1:6" ht="15">
      <c r="A114" s="13">
        <v>6300</v>
      </c>
      <c r="B114" s="14">
        <v>0</v>
      </c>
      <c r="C114" s="14">
        <v>13671.341969066067</v>
      </c>
      <c r="D114" s="14">
        <v>21111.778771012545</v>
      </c>
      <c r="E114" s="14">
        <v>10640.569710253087</v>
      </c>
      <c r="F114" s="14">
        <v>2.7741559578140773</v>
      </c>
    </row>
    <row r="115" spans="1:6" ht="15">
      <c r="A115" s="13">
        <v>6360</v>
      </c>
      <c r="B115" s="14">
        <v>0</v>
      </c>
      <c r="C115" s="14">
        <v>16313.547544583438</v>
      </c>
      <c r="D115" s="14">
        <v>19544.089038310023</v>
      </c>
      <c r="E115" s="14">
        <v>11947.09983065328</v>
      </c>
      <c r="F115" s="14">
        <v>4.168891972396169</v>
      </c>
    </row>
    <row r="116" spans="1:6" ht="15">
      <c r="A116" s="13">
        <v>6420</v>
      </c>
      <c r="B116" s="14">
        <v>0</v>
      </c>
      <c r="C116" s="14">
        <v>18853.26494836641</v>
      </c>
      <c r="D116" s="14">
        <v>18039.93629561621</v>
      </c>
      <c r="E116" s="14">
        <v>13324.111686749859</v>
      </c>
      <c r="F116" s="14">
        <v>6.17160105861498</v>
      </c>
    </row>
    <row r="117" spans="1:6" ht="15">
      <c r="A117" s="13">
        <v>6480</v>
      </c>
      <c r="B117" s="14">
        <v>0</v>
      </c>
      <c r="C117" s="14">
        <v>21182.749640445116</v>
      </c>
      <c r="D117" s="14">
        <v>16604.3576414412</v>
      </c>
      <c r="E117" s="14">
        <v>14763.136236412165</v>
      </c>
      <c r="F117" s="14">
        <v>9.006079612772236</v>
      </c>
    </row>
    <row r="118" spans="1:6" ht="15">
      <c r="A118" s="13">
        <v>6540</v>
      </c>
      <c r="B118" s="14">
        <v>0</v>
      </c>
      <c r="C118" s="14">
        <v>23213.16063339918</v>
      </c>
      <c r="D118" s="14">
        <v>15241.011689797986</v>
      </c>
      <c r="E118" s="14">
        <v>16254.221149887813</v>
      </c>
      <c r="F118" s="14">
        <v>12.962565156190115</v>
      </c>
    </row>
    <row r="119" spans="1:6" ht="15">
      <c r="A119" s="13">
        <v>6600</v>
      </c>
      <c r="B119" s="14">
        <v>0</v>
      </c>
      <c r="C119" s="14">
        <v>24878.91476258594</v>
      </c>
      <c r="D119" s="14">
        <v>13952.303249073542</v>
      </c>
      <c r="E119" s="14">
        <v>17786.06572300912</v>
      </c>
      <c r="F119" s="14">
        <v>18.412144080864664</v>
      </c>
    </row>
    <row r="120" spans="1:6" ht="15">
      <c r="A120" s="13">
        <v>6660</v>
      </c>
      <c r="B120" s="14">
        <v>0</v>
      </c>
      <c r="C120" s="14">
        <v>26139.15610799504</v>
      </c>
      <c r="D120" s="14">
        <v>12739.513803147382</v>
      </c>
      <c r="E120" s="14">
        <v>19346.193274906327</v>
      </c>
      <c r="F120" s="14">
        <v>25.82276307942162</v>
      </c>
    </row>
    <row r="121" spans="1:6" ht="15">
      <c r="A121" s="13">
        <v>6720</v>
      </c>
      <c r="B121" s="14">
        <v>0</v>
      </c>
      <c r="C121" s="14">
        <v>26976.860258323177</v>
      </c>
      <c r="D121" s="14">
        <v>11602.93396888799</v>
      </c>
      <c r="E121" s="14">
        <v>20921.15629019628</v>
      </c>
      <c r="F121" s="14">
        <v>35.77662989869023</v>
      </c>
    </row>
    <row r="122" spans="1:6" ht="15">
      <c r="A122" s="13">
        <v>6780</v>
      </c>
      <c r="B122" s="14">
        <v>0</v>
      </c>
      <c r="C122" s="14">
        <v>27396.223068267576</v>
      </c>
      <c r="D122" s="14">
        <v>10541.994914551946</v>
      </c>
      <c r="E122" s="14">
        <v>22496.768455962047</v>
      </c>
      <c r="F122" s="14">
        <v>48.98867185525117</v>
      </c>
    </row>
    <row r="123" spans="1:6" ht="15">
      <c r="A123" s="13">
        <v>6840</v>
      </c>
      <c r="B123" s="14">
        <v>0</v>
      </c>
      <c r="C123" s="14">
        <v>27418.988416526667</v>
      </c>
      <c r="D123" s="14">
        <v>9555.396861304012</v>
      </c>
      <c r="E123" s="14">
        <v>24058.356887893817</v>
      </c>
      <c r="F123" s="14">
        <v>66.32559511293051</v>
      </c>
    </row>
    <row r="124" spans="1:6" ht="15">
      <c r="A124" s="13">
        <v>6900</v>
      </c>
      <c r="B124" s="14">
        <v>0</v>
      </c>
      <c r="C124" s="14">
        <v>27080.293562082257</v>
      </c>
      <c r="D124" s="14">
        <v>8641.234460341324</v>
      </c>
      <c r="E124" s="14">
        <v>25591.027266559802</v>
      </c>
      <c r="F124" s="14">
        <v>88.82495955010364</v>
      </c>
    </row>
    <row r="125" spans="1:6" ht="15">
      <c r="A125" s="13">
        <v>6960</v>
      </c>
      <c r="B125" s="14">
        <v>0</v>
      </c>
      <c r="C125" s="14">
        <v>26424.49298601243</v>
      </c>
      <c r="D125" s="14">
        <v>7797.121117641029</v>
      </c>
      <c r="E125" s="14">
        <v>27079.934327364474</v>
      </c>
      <c r="F125" s="14">
        <v>117.71355971081007</v>
      </c>
    </row>
    <row r="126" spans="1:6" ht="15">
      <c r="A126" s="13">
        <v>7020</v>
      </c>
      <c r="B126" s="14">
        <v>0</v>
      </c>
      <c r="C126" s="14">
        <v>25501.291729774417</v>
      </c>
      <c r="D126" s="14">
        <v>7020.3169782292825</v>
      </c>
      <c r="E126" s="14">
        <v>28510.550164672768</v>
      </c>
      <c r="F126" s="14">
        <v>154.42428920577615</v>
      </c>
    </row>
    <row r="127" spans="1:6" ht="15">
      <c r="A127" s="13">
        <v>7080</v>
      </c>
      <c r="B127" s="14">
        <v>0</v>
      </c>
      <c r="C127" s="14">
        <v>24362.396937996997</v>
      </c>
      <c r="D127" s="14">
        <v>6307.867605116951</v>
      </c>
      <c r="E127" s="14">
        <v>29868.92310623335</v>
      </c>
      <c r="F127" s="14">
        <v>200.61057181157432</v>
      </c>
    </row>
    <row r="128" spans="1:6" ht="15">
      <c r="A128" s="13">
        <v>7140</v>
      </c>
      <c r="B128" s="14">
        <v>0</v>
      </c>
      <c r="C128" s="14">
        <v>23058.792720761336</v>
      </c>
      <c r="D128" s="14">
        <v>5656.761392439972</v>
      </c>
      <c r="E128" s="14">
        <v>31141.920460752488</v>
      </c>
      <c r="F128" s="14">
        <v>258.15737521892316</v>
      </c>
    </row>
    <row r="129" spans="1:6" ht="15">
      <c r="A129" s="13">
        <v>7200</v>
      </c>
      <c r="B129" s="14">
        <v>0</v>
      </c>
      <c r="C129" s="14">
        <v>21638.663140198078</v>
      </c>
      <c r="D129" s="14">
        <v>5064.112427535725</v>
      </c>
      <c r="E129" s="14">
        <v>32317.44920191472</v>
      </c>
      <c r="F129" s="14">
        <v>329.18779024439</v>
      </c>
    </row>
    <row r="130" spans="1:6" ht="15">
      <c r="A130" s="13">
        <v>7260</v>
      </c>
      <c r="B130" s="14">
        <v>0</v>
      </c>
      <c r="C130" s="14">
        <v>20145.931210015642</v>
      </c>
      <c r="D130" s="14">
        <v>4527.371264472096</v>
      </c>
      <c r="E130" s="14">
        <v>33384.649582024394</v>
      </c>
      <c r="F130" s="14">
        <v>416.0641657163463</v>
      </c>
    </row>
    <row r="131" spans="1:6" ht="15">
      <c r="A131" s="13">
        <v>7320</v>
      </c>
      <c r="B131" s="14">
        <v>0</v>
      </c>
      <c r="C131" s="14">
        <v>18619.345730406516</v>
      </c>
      <c r="D131" s="14">
        <v>4044.5590519731795</v>
      </c>
      <c r="E131" s="14">
        <v>34334.05771934078</v>
      </c>
      <c r="F131" s="14">
        <v>521.3828420989074</v>
      </c>
    </row>
    <row r="132" spans="1:6" ht="15">
      <c r="A132" s="13">
        <v>7380</v>
      </c>
      <c r="B132" s="14">
        <v>0</v>
      </c>
      <c r="C132" s="14">
        <v>17092.028745806045</v>
      </c>
      <c r="D132" s="14">
        <v>3614.5117075074463</v>
      </c>
      <c r="E132" s="14">
        <v>35157.73432532839</v>
      </c>
      <c r="F132" s="14">
        <v>647.9616282642163</v>
      </c>
    </row>
    <row r="133" spans="1:6" ht="15">
      <c r="A133" s="13">
        <v>7440</v>
      </c>
      <c r="B133" s="14">
        <v>0</v>
      </c>
      <c r="C133" s="14">
        <v>15591.390266892162</v>
      </c>
      <c r="D133" s="14">
        <v>3237.112085464451</v>
      </c>
      <c r="E133" s="14">
        <v>35849.35788285994</v>
      </c>
      <c r="F133" s="14">
        <v>798.8193164604754</v>
      </c>
    </row>
    <row r="134" spans="1:6" ht="15">
      <c r="A134" s="13">
        <v>7500</v>
      </c>
      <c r="B134" s="14">
        <v>0</v>
      </c>
      <c r="C134" s="14">
        <v>14139.31976210743</v>
      </c>
      <c r="D134" s="14">
        <v>2913.481382502656</v>
      </c>
      <c r="E134" s="14">
        <v>36404.28170869096</v>
      </c>
      <c r="F134" s="14">
        <v>977.1467287612525</v>
      </c>
    </row>
    <row r="135" spans="1:6" ht="15">
      <c r="A135" s="13">
        <v>7560</v>
      </c>
      <c r="B135" s="14">
        <v>0</v>
      </c>
      <c r="C135" s="14">
        <v>12752.57249087454</v>
      </c>
      <c r="D135" s="14">
        <v>2646.098167718616</v>
      </c>
      <c r="E135" s="14">
        <v>36819.55539322458</v>
      </c>
      <c r="F135" s="14">
        <v>1186.2690298340494</v>
      </c>
    </row>
    <row r="136" spans="1:6" ht="15">
      <c r="A136" s="13">
        <v>7620</v>
      </c>
      <c r="B136" s="14">
        <v>0</v>
      </c>
      <c r="C136" s="14">
        <v>11443.280400142801</v>
      </c>
      <c r="D136" s="14">
        <v>2438.8155496846066</v>
      </c>
      <c r="E136" s="14">
        <v>37093.91207410777</v>
      </c>
      <c r="F136" s="14">
        <v>1429.5993188870825</v>
      </c>
    </row>
    <row r="137" spans="1:6" ht="15">
      <c r="A137" s="13">
        <v>7680</v>
      </c>
      <c r="B137" s="14">
        <v>0</v>
      </c>
      <c r="C137" s="14">
        <v>10219.530096012888</v>
      </c>
      <c r="D137" s="14">
        <v>2296.7542695969423</v>
      </c>
      <c r="E137" s="14">
        <v>37227.723841221035</v>
      </c>
      <c r="F137" s="14">
        <v>1710.583818931639</v>
      </c>
    </row>
    <row r="138" spans="1:6" ht="15">
      <c r="A138" s="13">
        <v>7740</v>
      </c>
      <c r="B138" s="14">
        <v>0</v>
      </c>
      <c r="C138" s="14">
        <v>9085.962992978668</v>
      </c>
      <c r="D138" s="14">
        <v>2226.061118037407</v>
      </c>
      <c r="E138" s="14">
        <v>37222.92827044134</v>
      </c>
      <c r="F138" s="14">
        <v>2032.6393028023756</v>
      </c>
    </row>
    <row r="139" spans="1:6" ht="15">
      <c r="A139" s="13">
        <v>7800</v>
      </c>
      <c r="B139" s="14">
        <v>0</v>
      </c>
      <c r="C139" s="14">
        <v>8044.364289939176</v>
      </c>
      <c r="D139" s="14">
        <v>2233.5363845207185</v>
      </c>
      <c r="E139" s="14">
        <v>37082.92963103927</v>
      </c>
      <c r="F139" s="14">
        <v>2399.0837199401385</v>
      </c>
    </row>
    <row r="140" spans="1:6" ht="15">
      <c r="A140" s="13">
        <v>7860</v>
      </c>
      <c r="B140" s="14">
        <v>0</v>
      </c>
      <c r="C140" s="14">
        <v>7094.217462175606</v>
      </c>
      <c r="D140" s="14">
        <v>2326.1489755663956</v>
      </c>
      <c r="E140" s="14">
        <v>36812.47870272895</v>
      </c>
      <c r="F140" s="14">
        <v>2813.0613020462038</v>
      </c>
    </row>
    <row r="141" spans="1:6" ht="15">
      <c r="A141" s="13">
        <v>7920</v>
      </c>
      <c r="B141" s="14">
        <v>0</v>
      </c>
      <c r="C141" s="14">
        <v>6233.209307908713</v>
      </c>
      <c r="D141" s="14">
        <v>2510.471234373544</v>
      </c>
      <c r="E141" s="14">
        <v>36417.535375695894</v>
      </c>
      <c r="F141" s="14">
        <v>3277.463715373038</v>
      </c>
    </row>
    <row r="142" spans="1:6" ht="15">
      <c r="A142" s="13">
        <v>7980</v>
      </c>
      <c r="B142" s="14">
        <v>0</v>
      </c>
      <c r="C142" s="14">
        <v>5457.67725258541</v>
      </c>
      <c r="D142" s="14">
        <v>2792.075535935462</v>
      </c>
      <c r="E142" s="14">
        <v>35905.118298424495</v>
      </c>
      <c r="F142" s="14">
        <v>3794.849079068811</v>
      </c>
    </row>
    <row r="143" spans="1:6" ht="15">
      <c r="A143" s="13">
        <v>8040</v>
      </c>
      <c r="B143" s="14">
        <v>0</v>
      </c>
      <c r="C143" s="14">
        <v>4762.9957184706855</v>
      </c>
      <c r="D143" s="14">
        <v>3174.9401757028895</v>
      </c>
      <c r="E143" s="14">
        <v>35283.14579645841</v>
      </c>
      <c r="F143" s="14">
        <v>4367.36087022493</v>
      </c>
    </row>
    <row r="144" spans="1:6" ht="15">
      <c r="A144" s="13">
        <v>8100</v>
      </c>
      <c r="B144" s="14">
        <v>0</v>
      </c>
      <c r="C144" s="14">
        <v>4143.9021017827245</v>
      </c>
      <c r="D144" s="14">
        <v>3660.9123997087618</v>
      </c>
      <c r="E144" s="14">
        <v>34560.27212655594</v>
      </c>
      <c r="F144" s="14">
        <v>4996.648876471161</v>
      </c>
    </row>
    <row r="145" spans="1:6" ht="15">
      <c r="A145" s="13">
        <v>8160</v>
      </c>
      <c r="B145" s="14">
        <v>0</v>
      </c>
      <c r="C145" s="14">
        <v>3594.765482083086</v>
      </c>
      <c r="D145" s="14">
        <v>4249.2718407638495</v>
      </c>
      <c r="E145" s="14">
        <v>33745.722873891216</v>
      </c>
      <c r="F145" s="14">
        <v>5683.794427876818</v>
      </c>
    </row>
    <row r="146" spans="1:6" ht="15">
      <c r="A146" s="13">
        <v>8220</v>
      </c>
      <c r="B146" s="14">
        <v>0</v>
      </c>
      <c r="C146" s="14">
        <v>3109.802837886956</v>
      </c>
      <c r="D146" s="14">
        <v>4936.428935013088</v>
      </c>
      <c r="E146" s="14">
        <v>32849.13296564203</v>
      </c>
      <c r="F146" s="14">
        <v>6429.242136129432</v>
      </c>
    </row>
    <row r="147" spans="1:6" ht="15">
      <c r="A147" s="13">
        <v>8280</v>
      </c>
      <c r="B147" s="14">
        <v>0</v>
      </c>
      <c r="C147" s="14">
        <v>2683.248462725259</v>
      </c>
      <c r="D147" s="14">
        <v>5715.7813197076875</v>
      </c>
      <c r="E147" s="14">
        <v>31880.390384198876</v>
      </c>
      <c r="F147" s="14">
        <v>7232.740288184655</v>
      </c>
    </row>
    <row r="148" spans="1:6" ht="15">
      <c r="A148" s="13">
        <v>8340</v>
      </c>
      <c r="B148" s="14">
        <v>0</v>
      </c>
      <c r="C148" s="14">
        <v>2309.482647771666</v>
      </c>
      <c r="D148" s="14">
        <v>6577.738182334822</v>
      </c>
      <c r="E148" s="14">
        <v>30849.488239372175</v>
      </c>
      <c r="F148" s="14">
        <v>8093.291884795711</v>
      </c>
    </row>
    <row r="149" spans="1:6" ht="15">
      <c r="A149" s="13">
        <v>8400</v>
      </c>
      <c r="B149" s="14">
        <v>0</v>
      </c>
      <c r="C149" s="14">
        <v>1983.125673815348</v>
      </c>
      <c r="D149" s="14">
        <v>7509.909464526901</v>
      </c>
      <c r="E149" s="14">
        <v>29766.38742295955</v>
      </c>
      <c r="F149" s="14">
        <v>9009.118085763756</v>
      </c>
    </row>
    <row r="150" spans="1:6" ht="15">
      <c r="A150" s="13">
        <v>8460</v>
      </c>
      <c r="B150" s="14">
        <v>0</v>
      </c>
      <c r="C150" s="14">
        <v>1699.1028621716964</v>
      </c>
      <c r="D150" s="14">
        <v>8497.444969030257</v>
      </c>
      <c r="E150" s="14">
        <v>28640.891641000326</v>
      </c>
      <c r="F150" s="14">
        <v>9977.635530678152</v>
      </c>
    </row>
    <row r="151" spans="1:6" ht="15">
      <c r="A151" s="13">
        <v>8520</v>
      </c>
      <c r="B151" s="14">
        <v>0</v>
      </c>
      <c r="C151" s="14">
        <v>1452.6859703482291</v>
      </c>
      <c r="D151" s="14">
        <v>9523.498732343049</v>
      </c>
      <c r="E151" s="14">
        <v>27482.536216400284</v>
      </c>
      <c r="F151" s="14">
        <v>10995.448656317092</v>
      </c>
    </row>
    <row r="152" spans="1:6" ht="15">
      <c r="A152" s="13">
        <v>8580</v>
      </c>
      <c r="B152" s="14">
        <v>0</v>
      </c>
      <c r="C152" s="14">
        <v>1239.5156600003027</v>
      </c>
      <c r="D152" s="14">
        <v>10569.787118969949</v>
      </c>
      <c r="E152" s="14">
        <v>26300.49169053656</v>
      </c>
      <c r="F152" s="14">
        <v>12058.357741961347</v>
      </c>
    </row>
    <row r="153" spans="1:6" ht="15">
      <c r="A153" s="13">
        <v>8640</v>
      </c>
      <c r="B153" s="14">
        <v>0</v>
      </c>
      <c r="C153" s="14">
        <v>1055.6091682099445</v>
      </c>
      <c r="D153" s="14">
        <v>11617.205220529288</v>
      </c>
      <c r="E153" s="14">
        <v>25103.482934355685</v>
      </c>
      <c r="F153" s="14">
        <v>13161.382995497608</v>
      </c>
    </row>
    <row r="154" spans="1:6" ht="15">
      <c r="A154" s="13">
        <v>8700</v>
      </c>
      <c r="B154" s="14">
        <v>0</v>
      </c>
      <c r="C154" s="14">
        <v>897.3567183691397</v>
      </c>
      <c r="D154" s="14">
        <v>12646.465239901658</v>
      </c>
      <c r="E154" s="14">
        <v>23899.72420771853</v>
      </c>
      <c r="F154" s="14">
        <v>14298.80456122489</v>
      </c>
    </row>
    <row r="155" spans="1:6" ht="15">
      <c r="A155" s="13">
        <v>8760</v>
      </c>
      <c r="B155" s="14">
        <v>0</v>
      </c>
      <c r="C155" s="14">
        <v>761.5096408606926</v>
      </c>
      <c r="D155" s="14">
        <v>13638.72228706148</v>
      </c>
      <c r="E155" s="14">
        <v>22696.870373045756</v>
      </c>
      <c r="F155" s="14">
        <v>15464.21789994214</v>
      </c>
    </row>
    <row r="156" spans="1:6" ht="15">
      <c r="A156" s="13">
        <v>8820</v>
      </c>
      <c r="B156" s="14">
        <v>0</v>
      </c>
      <c r="C156" s="14">
        <v>645.1626530819573</v>
      </c>
      <c r="D156" s="14">
        <v>14576.156910701055</v>
      </c>
      <c r="E156" s="14">
        <v>21501.984261195223</v>
      </c>
      <c r="F156" s="14">
        <v>16650.603578080056</v>
      </c>
    </row>
    <row r="157" spans="1:6" ht="15">
      <c r="A157" s="13">
        <v>8880</v>
      </c>
      <c r="B157" s="14">
        <v>0</v>
      </c>
      <c r="C157" s="14">
        <v>545.7322822880067</v>
      </c>
      <c r="D157" s="14">
        <v>15442.489141185095</v>
      </c>
      <c r="E157" s="14">
        <v>20321.51998397931</v>
      </c>
      <c r="F157" s="14">
        <v>17850.410119292235</v>
      </c>
    </row>
    <row r="158" spans="1:6" ht="15">
      <c r="A158" s="13">
        <v>8940</v>
      </c>
      <c r="B158" s="14">
        <v>0</v>
      </c>
      <c r="C158" s="14">
        <v>460.93300681558395</v>
      </c>
      <c r="D158" s="14">
        <v>16223.405202839584</v>
      </c>
      <c r="E158" s="14">
        <v>19161.321766276964</v>
      </c>
      <c r="F158" s="14">
        <v>19055.648231489104</v>
      </c>
    </row>
    <row r="159" spans="1:6" ht="15">
      <c r="A159" s="13">
        <v>9000</v>
      </c>
      <c r="B159" s="14">
        <v>0</v>
      </c>
      <c r="C159" s="14">
        <v>388.75234116852533</v>
      </c>
      <c r="D159" s="14">
        <v>16906.884777904233</v>
      </c>
      <c r="E159" s="14">
        <v>18026.6376101475</v>
      </c>
      <c r="F159" s="14">
        <v>20257.994435272583</v>
      </c>
    </row>
    <row r="160" spans="1:6" ht="15">
      <c r="A160" s="13">
        <v>9060</v>
      </c>
      <c r="B160" s="14">
        <v>0</v>
      </c>
      <c r="C160" s="14">
        <v>327.4257952976212</v>
      </c>
      <c r="D160" s="14">
        <v>17483.423258740506</v>
      </c>
      <c r="E160" s="14">
        <v>16922.146788229587</v>
      </c>
      <c r="F160" s="14">
        <v>21448.90189429318</v>
      </c>
    </row>
    <row r="161" spans="1:6" ht="15">
      <c r="A161" s="13">
        <v>9120</v>
      </c>
      <c r="B161" s="14">
        <v>0</v>
      </c>
      <c r="C161" s="14">
        <v>275.41239370940264</v>
      </c>
      <c r="D161" s="14">
        <v>17946.149401342347</v>
      </c>
      <c r="E161" s="14">
        <v>15851.999788226303</v>
      </c>
      <c r="F161" s="14">
        <v>22619.716089851303</v>
      </c>
    </row>
    <row r="162" spans="1:6" ht="15">
      <c r="A162" s="13">
        <v>9180</v>
      </c>
      <c r="B162" s="14">
        <v>0</v>
      </c>
      <c r="C162" s="14">
        <v>231.371240465551</v>
      </c>
      <c r="D162" s="14">
        <v>18290.843900008786</v>
      </c>
      <c r="E162" s="14">
        <v>14819.868901308006</v>
      </c>
      <c r="F162" s="14">
        <v>23761.79289411054</v>
      </c>
    </row>
    <row r="163" spans="1:6" ht="15">
      <c r="A163" s="13">
        <v>9240</v>
      </c>
      <c r="B163" s="14">
        <v>0</v>
      </c>
      <c r="C163" s="14">
        <v>194.13945605704757</v>
      </c>
      <c r="D163" s="14">
        <v>18515.868463408628</v>
      </c>
      <c r="E163" s="14">
        <v>13829.007185606402</v>
      </c>
      <c r="F163" s="14">
        <v>24866.61657896909</v>
      </c>
    </row>
    <row r="164" spans="1:6" ht="15">
      <c r="A164" s="13">
        <v>9300</v>
      </c>
      <c r="B164" s="14">
        <v>0</v>
      </c>
      <c r="C164" s="14">
        <v>162.71168598478016</v>
      </c>
      <c r="D164" s="14">
        <v>18622.01791412837</v>
      </c>
      <c r="E164" s="14">
        <v>12882.313075542987</v>
      </c>
      <c r="F164" s="14">
        <v>25925.915348840837</v>
      </c>
    </row>
    <row r="165" spans="1:6" ht="15">
      <c r="A165" s="13">
        <v>9360</v>
      </c>
      <c r="B165" s="14">
        <v>0</v>
      </c>
      <c r="C165" s="14">
        <v>136.2212833812947</v>
      </c>
      <c r="D165" s="14">
        <v>18612.309673296197</v>
      </c>
      <c r="E165" s="14">
        <v>11982.397492645063</v>
      </c>
      <c r="F165" s="14">
        <v>26931.772100956256</v>
      </c>
    </row>
    <row r="166" spans="1:6" ht="15">
      <c r="A166" s="13">
        <v>9420</v>
      </c>
      <c r="B166" s="14">
        <v>0</v>
      </c>
      <c r="C166" s="14">
        <v>113.92319434100335</v>
      </c>
      <c r="D166" s="14">
        <v>18491.725813656514</v>
      </c>
      <c r="E166" s="14">
        <v>11131.64999331016</v>
      </c>
      <c r="F166" s="14">
        <v>27876.72828997014</v>
      </c>
    </row>
    <row r="167" spans="1:6" ht="15">
      <c r="A167" s="13">
        <v>9480</v>
      </c>
      <c r="B167" s="14">
        <v>0</v>
      </c>
      <c r="C167" s="14">
        <v>95.17852048044548</v>
      </c>
      <c r="D167" s="14">
        <v>18266.922801165438</v>
      </c>
      <c r="E167" s="14">
        <v>10332.300312724346</v>
      </c>
      <c r="F167" s="14">
        <v>28753.878996726307</v>
      </c>
    </row>
    <row r="168" spans="1:6" ht="15">
      <c r="A168" s="13">
        <v>9540</v>
      </c>
      <c r="B168" s="14">
        <v>0</v>
      </c>
      <c r="C168" s="14">
        <v>79.44069485993396</v>
      </c>
      <c r="D168" s="14">
        <v>17945.923258056846</v>
      </c>
      <c r="E168" s="14">
        <v>9586.47167397219</v>
      </c>
      <c r="F168" s="14">
        <v>29556.95756485516</v>
      </c>
    </row>
    <row r="169" spans="1:6" ht="15">
      <c r="A169" s="13">
        <v>9600</v>
      </c>
      <c r="B169" s="14">
        <v>0</v>
      </c>
      <c r="C169" s="14">
        <v>66.24318152892752</v>
      </c>
      <c r="D169" s="14">
        <v>17537.802742333115</v>
      </c>
      <c r="E169" s="14">
        <v>8896.222456661764</v>
      </c>
      <c r="F169" s="14">
        <v>30280.40846357656</v>
      </c>
    </row>
    <row r="170" spans="1:6" ht="15">
      <c r="A170" s="13">
        <v>9660</v>
      </c>
      <c r="B170" s="14">
        <v>0</v>
      </c>
      <c r="C170" s="14">
        <v>55.18859287630139</v>
      </c>
      <c r="D170" s="14">
        <v>17052.382820554365</v>
      </c>
      <c r="E170" s="14">
        <v>8263.573272094578</v>
      </c>
      <c r="F170" s="14">
        <v>30919.44735041034</v>
      </c>
    </row>
    <row r="171" spans="1:6" ht="15">
      <c r="A171" s="13">
        <v>9720</v>
      </c>
      <c r="B171" s="14">
        <v>0</v>
      </c>
      <c r="C171" s="14">
        <v>45.93911039660965</v>
      </c>
      <c r="D171" s="14">
        <v>16499.939770851375</v>
      </c>
      <c r="E171" s="14">
        <v>7690.517164001298</v>
      </c>
      <c r="F171" s="14">
        <v>31470.107633281186</v>
      </c>
    </row>
    <row r="172" spans="1:6" ht="15">
      <c r="A172" s="13">
        <v>9780</v>
      </c>
      <c r="B172" s="14">
        <v>0</v>
      </c>
      <c r="C172" s="14">
        <v>38.208091554292686</v>
      </c>
      <c r="D172" s="14">
        <v>15890.936229816683</v>
      </c>
      <c r="E172" s="14">
        <v>7179.011516446817</v>
      </c>
      <c r="F172" s="14">
        <v>31929.273157992942</v>
      </c>
    </row>
    <row r="173" spans="1:6" ht="15">
      <c r="A173" s="13">
        <v>9840</v>
      </c>
      <c r="B173" s="14">
        <v>0</v>
      </c>
      <c r="C173" s="14">
        <v>31.75274662418127</v>
      </c>
      <c r="D173" s="14">
        <v>15235.781105118584</v>
      </c>
      <c r="E173" s="14">
        <v>6730.951256280629</v>
      </c>
      <c r="F173" s="14">
        <v>32294.69696523988</v>
      </c>
    </row>
    <row r="174" spans="1:6" ht="15">
      <c r="A174" s="13">
        <v>9900</v>
      </c>
      <c r="B174" s="14">
        <v>0</v>
      </c>
      <c r="C174" s="14">
        <v>26.367773497503993</v>
      </c>
      <c r="D174" s="14">
        <v>14544.621204792642</v>
      </c>
      <c r="E174" s="14">
        <v>6348.124024250246</v>
      </c>
      <c r="F174" s="14">
        <v>32565.00636323085</v>
      </c>
    </row>
    <row r="175" spans="1:6" ht="15">
      <c r="A175" s="13">
        <v>9960</v>
      </c>
      <c r="B175" s="14">
        <v>0</v>
      </c>
      <c r="C175" s="14">
        <v>21.879844513966283</v>
      </c>
      <c r="D175" s="14">
        <v>13827.166348764586</v>
      </c>
      <c r="E175" s="14">
        <v>6032.149085012703</v>
      </c>
      <c r="F175" s="14">
        <v>32739.69484084658</v>
      </c>
    </row>
    <row r="176" spans="1:6" ht="15">
      <c r="A176" s="13">
        <v>10020</v>
      </c>
      <c r="B176" s="14">
        <v>0</v>
      </c>
      <c r="C176" s="14">
        <v>18.142846672683383</v>
      </c>
      <c r="D176" s="14">
        <v>13092.548269821957</v>
      </c>
      <c r="E176" s="14">
        <v>5784.402777148601</v>
      </c>
      <c r="F176" s="14">
        <v>32819.101596577</v>
      </c>
    </row>
    <row r="177" spans="1:6" ht="15">
      <c r="A177" s="13">
        <v>10080</v>
      </c>
      <c r="B177" s="14">
        <v>0</v>
      </c>
      <c r="C177" s="14">
        <v>15.033784524458682</v>
      </c>
      <c r="D177" s="14">
        <v>12349.212401410829</v>
      </c>
      <c r="E177" s="14">
        <v>5605.934198781876</v>
      </c>
      <c r="F177" s="14">
        <v>32804.3796762132</v>
      </c>
    </row>
    <row r="178" spans="1:6" ht="15">
      <c r="A178" s="13">
        <v>10140</v>
      </c>
      <c r="B178" s="14">
        <v>0</v>
      </c>
      <c r="C178" s="14">
        <v>12.449263234961993</v>
      </c>
      <c r="D178" s="14">
        <v>11604.84069295185</v>
      </c>
      <c r="E178" s="14">
        <v>5497.37552094055</v>
      </c>
      <c r="F178" s="14">
        <v>32697.453894657654</v>
      </c>
    </row>
    <row r="179" spans="1:6" ht="15">
      <c r="A179" s="13">
        <v>10200</v>
      </c>
      <c r="B179" s="14">
        <v>0</v>
      </c>
      <c r="C179" s="14">
        <v>10.302477427531759</v>
      </c>
      <c r="D179" s="14">
        <v>10866.302881292706</v>
      </c>
      <c r="E179" s="14">
        <v>5458.85177223429</v>
      </c>
      <c r="F179" s="14">
        <v>32500.969862767313</v>
      </c>
    </row>
    <row r="180" spans="1:6" ht="15">
      <c r="A180" s="13">
        <v>10260</v>
      </c>
      <c r="B180" s="14">
        <v>0</v>
      </c>
      <c r="C180" s="14">
        <v>8.520639251329976</v>
      </c>
      <c r="D180" s="14">
        <v>10139.633161123835</v>
      </c>
      <c r="E180" s="14">
        <v>5489.895115564335</v>
      </c>
      <c r="F180" s="14">
        <v>32218.235548445497</v>
      </c>
    </row>
    <row r="181" spans="1:6" ht="15">
      <c r="A181" s="13">
        <v>10320</v>
      </c>
      <c r="B181" s="14">
        <v>0</v>
      </c>
      <c r="C181" s="14">
        <v>7.042786532197559</v>
      </c>
      <c r="D181" s="14">
        <v>9430.02891276849</v>
      </c>
      <c r="E181" s="14">
        <v>5589.368530844567</v>
      </c>
      <c r="F181" s="14">
        <v>31853.156872724343</v>
      </c>
    </row>
    <row r="182" spans="1:6" ht="15">
      <c r="A182" s="13">
        <v>10380</v>
      </c>
      <c r="B182" s="14">
        <v>0</v>
      </c>
      <c r="C182" s="14">
        <v>5.817918761212654</v>
      </c>
      <c r="D182" s="14">
        <v>8741.868033976385</v>
      </c>
      <c r="E182" s="14">
        <v>5755.4034371219</v>
      </c>
      <c r="F182" s="14">
        <v>31410.168877474393</v>
      </c>
    </row>
    <row r="183" spans="1:6" ht="15">
      <c r="A183" s="13">
        <v>10440</v>
      </c>
      <c r="B183" s="14">
        <v>0</v>
      </c>
      <c r="C183" s="14">
        <v>4.80341501236191</v>
      </c>
      <c r="D183" s="14">
        <v>8078.741452933923</v>
      </c>
      <c r="E183" s="14">
        <v>5985.355161012901</v>
      </c>
      <c r="F183" s="14">
        <v>30894.164003238617</v>
      </c>
    </row>
    <row r="184" spans="1:6" ht="15">
      <c r="A184" s="13">
        <v>10500</v>
      </c>
      <c r="B184" s="14">
        <v>0</v>
      </c>
      <c r="C184" s="14">
        <v>3.963693639169877</v>
      </c>
      <c r="D184" s="14">
        <v>7443.497542681202</v>
      </c>
      <c r="E184" s="14">
        <v>6275.77932897282</v>
      </c>
      <c r="F184" s="14">
        <v>30310.418985373544</v>
      </c>
    </row>
    <row r="185" spans="1:6" ht="15">
      <c r="A185" s="13">
        <v>10560</v>
      </c>
      <c r="B185" s="14">
        <v>0</v>
      </c>
      <c r="C185" s="14">
        <v>3.2690787858954464</v>
      </c>
      <c r="D185" s="14">
        <v>6838.295384180655</v>
      </c>
      <c r="E185" s="14">
        <v>6622.431282588467</v>
      </c>
      <c r="F185" s="14">
        <v>29664.521816166827</v>
      </c>
    </row>
    <row r="186" spans="1:6" ht="15">
      <c r="A186" s="13">
        <v>10620</v>
      </c>
      <c r="B186" s="14">
        <v>0</v>
      </c>
      <c r="C186" s="14">
        <v>2.6948433826245513</v>
      </c>
      <c r="D186" s="14">
        <v>6264.664110700863</v>
      </c>
      <c r="E186" s="14">
        <v>7020.289549444464</v>
      </c>
      <c r="F186" s="14">
        <v>28962.300131902488</v>
      </c>
    </row>
    <row r="187" spans="1:6" ht="15">
      <c r="A187" s="13">
        <v>10680</v>
      </c>
      <c r="B187" s="14">
        <v>0</v>
      </c>
      <c r="C187" s="14">
        <v>2.220402406032971</v>
      </c>
      <c r="D187" s="14">
        <v>5723.565887430282</v>
      </c>
      <c r="E187" s="14">
        <v>7463.603309795905</v>
      </c>
      <c r="F187" s="14">
        <v>28209.752269004308</v>
      </c>
    </row>
    <row r="188" spans="1:6" ht="15">
      <c r="A188" s="13">
        <v>10740</v>
      </c>
      <c r="B188" s="14">
        <v>0</v>
      </c>
      <c r="C188" s="14">
        <v>1.828633815711659</v>
      </c>
      <c r="D188" s="14">
        <v>5215.460418252451</v>
      </c>
      <c r="E188" s="14">
        <v>7945.962741665448</v>
      </c>
      <c r="F188" s="14">
        <v>27412.982094537423</v>
      </c>
    </row>
    <row r="189" spans="1:6" ht="15">
      <c r="A189" s="13">
        <v>10800</v>
      </c>
      <c r="B189" s="14">
        <v>0</v>
      </c>
      <c r="C189" s="14">
        <v>1.5053077599051192</v>
      </c>
      <c r="D189" s="14">
        <v>4740.369210836314</v>
      </c>
      <c r="E189" s="14">
        <v>8460.390158446915</v>
      </c>
      <c r="F189" s="14">
        <v>26578.138555835787</v>
      </c>
    </row>
    <row r="190" spans="1:6" ht="15">
      <c r="A190" s="13">
        <v>10830</v>
      </c>
      <c r="B190" s="14">
        <v>0</v>
      </c>
      <c r="C190" s="14">
        <v>1.5053077599051192</v>
      </c>
      <c r="D190" s="14">
        <v>4740.369210836314</v>
      </c>
      <c r="E190" s="14">
        <v>8460.390158446915</v>
      </c>
      <c r="F190" s="14">
        <v>26578.138555835787</v>
      </c>
    </row>
  </sheetData>
  <sheetProtection sheet="1" objects="1" scenarios="1"/>
  <mergeCells count="5">
    <mergeCell ref="B5:F5"/>
    <mergeCell ref="B6:F6"/>
    <mergeCell ref="A5:A7"/>
    <mergeCell ref="A1:F1"/>
    <mergeCell ref="A4:F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192"/>
  <sheetViews>
    <sheetView workbookViewId="0" topLeftCell="A1">
      <selection activeCell="B9" sqref="B9"/>
    </sheetView>
  </sheetViews>
  <sheetFormatPr defaultColWidth="9.140625" defaultRowHeight="12.75"/>
  <cols>
    <col min="1" max="1" width="13.140625" style="81" bestFit="1" customWidth="1"/>
    <col min="2" max="2" width="22.7109375" style="81" bestFit="1" customWidth="1"/>
    <col min="3" max="3" width="18.140625" style="81" bestFit="1" customWidth="1"/>
    <col min="4" max="6" width="19.57421875" style="81" bestFit="1" customWidth="1"/>
    <col min="7" max="16384" width="12.57421875" style="81" customWidth="1"/>
  </cols>
  <sheetData>
    <row r="1" spans="1:6" ht="26.25">
      <c r="A1" s="166" t="s">
        <v>98</v>
      </c>
      <c r="B1" s="167"/>
      <c r="C1" s="167"/>
      <c r="D1" s="167"/>
      <c r="E1" s="167"/>
      <c r="F1" s="167"/>
    </row>
    <row r="4" spans="1:6" ht="15">
      <c r="A4" s="168" t="s">
        <v>99</v>
      </c>
      <c r="B4" s="168"/>
      <c r="C4" s="168"/>
      <c r="D4" s="168"/>
      <c r="E4" s="168"/>
      <c r="F4" s="168"/>
    </row>
    <row r="6" spans="1:6" ht="15.75">
      <c r="A6" s="159" t="s">
        <v>1</v>
      </c>
      <c r="B6" s="169"/>
      <c r="C6" s="169"/>
      <c r="D6" s="169"/>
      <c r="E6" s="169"/>
      <c r="F6" s="169"/>
    </row>
    <row r="7" spans="1:6" ht="15.75" customHeight="1">
      <c r="A7" s="154" t="s">
        <v>2</v>
      </c>
      <c r="B7" s="147" t="s">
        <v>3</v>
      </c>
      <c r="C7" s="148"/>
      <c r="D7" s="162"/>
      <c r="E7" s="162"/>
      <c r="F7" s="163"/>
    </row>
    <row r="8" spans="1:6" ht="15.75" customHeight="1">
      <c r="A8" s="161"/>
      <c r="B8" s="151" t="s">
        <v>4</v>
      </c>
      <c r="C8" s="164"/>
      <c r="D8" s="164"/>
      <c r="E8" s="164"/>
      <c r="F8" s="165"/>
    </row>
    <row r="9" spans="1:6" ht="15" customHeight="1">
      <c r="A9" s="161"/>
      <c r="B9" s="6">
        <v>0</v>
      </c>
      <c r="C9" s="7">
        <v>5000</v>
      </c>
      <c r="D9" s="7">
        <v>10000</v>
      </c>
      <c r="E9" s="7">
        <v>15000</v>
      </c>
      <c r="F9" s="8">
        <v>20000</v>
      </c>
    </row>
    <row r="10" spans="1:6" ht="15">
      <c r="A10" s="9" t="s">
        <v>5</v>
      </c>
      <c r="B10" s="10" t="s">
        <v>6</v>
      </c>
      <c r="C10" s="10" t="s">
        <v>100</v>
      </c>
      <c r="D10" s="10" t="s">
        <v>101</v>
      </c>
      <c r="E10" s="10" t="s">
        <v>102</v>
      </c>
      <c r="F10" s="10" t="s">
        <v>103</v>
      </c>
    </row>
    <row r="11" spans="1:6" ht="15">
      <c r="A11" s="82">
        <v>0</v>
      </c>
      <c r="B11" s="83">
        <v>100000</v>
      </c>
      <c r="C11" s="83">
        <v>0</v>
      </c>
      <c r="D11" s="83">
        <v>0</v>
      </c>
      <c r="E11" s="83">
        <v>0</v>
      </c>
      <c r="F11" s="83">
        <v>0</v>
      </c>
    </row>
    <row r="12" spans="1:6" ht="15">
      <c r="A12" s="2">
        <v>60</v>
      </c>
      <c r="B12" s="3">
        <v>100000</v>
      </c>
      <c r="C12" s="3">
        <v>0</v>
      </c>
      <c r="D12" s="3">
        <v>0</v>
      </c>
      <c r="E12" s="3">
        <v>0</v>
      </c>
      <c r="F12" s="3">
        <v>0</v>
      </c>
    </row>
    <row r="13" spans="1:6" ht="15">
      <c r="A13" s="2">
        <v>120</v>
      </c>
      <c r="B13" s="3">
        <v>100000</v>
      </c>
      <c r="C13" s="3">
        <v>0</v>
      </c>
      <c r="D13" s="3">
        <v>0</v>
      </c>
      <c r="E13" s="3">
        <v>0</v>
      </c>
      <c r="F13" s="3">
        <v>0</v>
      </c>
    </row>
    <row r="14" spans="1:6" ht="15">
      <c r="A14" s="2">
        <v>180</v>
      </c>
      <c r="B14" s="3">
        <v>100000</v>
      </c>
      <c r="C14" s="3">
        <v>0</v>
      </c>
      <c r="D14" s="3">
        <v>0</v>
      </c>
      <c r="E14" s="3">
        <v>0</v>
      </c>
      <c r="F14" s="3">
        <v>0</v>
      </c>
    </row>
    <row r="15" spans="1:6" ht="15">
      <c r="A15" s="2">
        <v>240</v>
      </c>
      <c r="B15" s="3">
        <v>100000</v>
      </c>
      <c r="C15" s="3">
        <v>0</v>
      </c>
      <c r="D15" s="3">
        <v>0</v>
      </c>
      <c r="E15" s="3">
        <v>0</v>
      </c>
      <c r="F15" s="3">
        <v>0</v>
      </c>
    </row>
    <row r="16" spans="1:6" ht="15">
      <c r="A16" s="2">
        <v>300</v>
      </c>
      <c r="B16" s="3">
        <v>100000</v>
      </c>
      <c r="C16" s="3">
        <v>0</v>
      </c>
      <c r="D16" s="3">
        <v>0</v>
      </c>
      <c r="E16" s="3">
        <v>0</v>
      </c>
      <c r="F16" s="3">
        <v>0</v>
      </c>
    </row>
    <row r="17" spans="1:6" ht="15">
      <c r="A17" s="2">
        <v>360</v>
      </c>
      <c r="B17" s="3">
        <v>100000</v>
      </c>
      <c r="C17" s="3">
        <v>0</v>
      </c>
      <c r="D17" s="3">
        <v>0</v>
      </c>
      <c r="E17" s="3">
        <v>0</v>
      </c>
      <c r="F17" s="3">
        <v>0</v>
      </c>
    </row>
    <row r="18" spans="1:6" ht="15">
      <c r="A18" s="2">
        <v>420</v>
      </c>
      <c r="B18" s="3">
        <v>100000</v>
      </c>
      <c r="C18" s="3">
        <v>0</v>
      </c>
      <c r="D18" s="3">
        <v>0</v>
      </c>
      <c r="E18" s="3">
        <v>0</v>
      </c>
      <c r="F18" s="3">
        <v>0</v>
      </c>
    </row>
    <row r="19" spans="1:6" ht="15">
      <c r="A19" s="2">
        <v>480</v>
      </c>
      <c r="B19" s="3">
        <v>100000</v>
      </c>
      <c r="C19" s="3">
        <v>0</v>
      </c>
      <c r="D19" s="3">
        <v>0</v>
      </c>
      <c r="E19" s="3">
        <v>0</v>
      </c>
      <c r="F19" s="3">
        <v>0</v>
      </c>
    </row>
    <row r="20" spans="1:6" ht="15">
      <c r="A20" s="2">
        <v>540</v>
      </c>
      <c r="B20" s="3">
        <v>100000</v>
      </c>
      <c r="C20" s="3">
        <v>0</v>
      </c>
      <c r="D20" s="3">
        <v>0</v>
      </c>
      <c r="E20" s="3">
        <v>0</v>
      </c>
      <c r="F20" s="3">
        <v>0</v>
      </c>
    </row>
    <row r="21" spans="1:6" ht="15">
      <c r="A21" s="2">
        <v>600</v>
      </c>
      <c r="B21" s="3">
        <v>100000</v>
      </c>
      <c r="C21" s="3">
        <v>0</v>
      </c>
      <c r="D21" s="3">
        <v>0</v>
      </c>
      <c r="E21" s="3">
        <v>0</v>
      </c>
      <c r="F21" s="3">
        <v>0</v>
      </c>
    </row>
    <row r="22" spans="1:6" ht="15">
      <c r="A22" s="2">
        <v>660</v>
      </c>
      <c r="B22" s="3">
        <v>100000</v>
      </c>
      <c r="C22" s="3">
        <v>0</v>
      </c>
      <c r="D22" s="3">
        <v>0</v>
      </c>
      <c r="E22" s="3">
        <v>0</v>
      </c>
      <c r="F22" s="3">
        <v>0</v>
      </c>
    </row>
    <row r="23" spans="1:6" ht="15">
      <c r="A23" s="2">
        <v>720</v>
      </c>
      <c r="B23" s="3">
        <v>100000</v>
      </c>
      <c r="C23" s="3">
        <v>0</v>
      </c>
      <c r="D23" s="3">
        <v>0</v>
      </c>
      <c r="E23" s="3">
        <v>0</v>
      </c>
      <c r="F23" s="3">
        <v>0</v>
      </c>
    </row>
    <row r="24" spans="1:6" ht="15">
      <c r="A24" s="2">
        <v>780</v>
      </c>
      <c r="B24" s="3">
        <v>100000</v>
      </c>
      <c r="C24" s="3">
        <v>0</v>
      </c>
      <c r="D24" s="3">
        <v>0</v>
      </c>
      <c r="E24" s="3">
        <v>0</v>
      </c>
      <c r="F24" s="3">
        <v>0</v>
      </c>
    </row>
    <row r="25" spans="1:6" ht="15">
      <c r="A25" s="2">
        <v>840</v>
      </c>
      <c r="B25" s="3">
        <v>100000</v>
      </c>
      <c r="C25" s="3">
        <v>0</v>
      </c>
      <c r="D25" s="3">
        <v>0</v>
      </c>
      <c r="E25" s="3">
        <v>0</v>
      </c>
      <c r="F25" s="3">
        <v>0</v>
      </c>
    </row>
    <row r="26" spans="1:6" ht="15">
      <c r="A26" s="2">
        <v>900</v>
      </c>
      <c r="B26" s="3">
        <v>100000</v>
      </c>
      <c r="C26" s="3">
        <v>0</v>
      </c>
      <c r="D26" s="3">
        <v>0</v>
      </c>
      <c r="E26" s="3">
        <v>0</v>
      </c>
      <c r="F26" s="3">
        <v>0</v>
      </c>
    </row>
    <row r="27" spans="1:6" ht="15">
      <c r="A27" s="2">
        <v>960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</row>
    <row r="28" spans="1:6" ht="15">
      <c r="A28" s="2">
        <v>1020</v>
      </c>
      <c r="B28" s="3">
        <v>0</v>
      </c>
      <c r="C28" s="3">
        <v>0.37865286483098537</v>
      </c>
      <c r="D28" s="3">
        <v>0</v>
      </c>
      <c r="E28" s="3">
        <v>0</v>
      </c>
      <c r="F28" s="3">
        <v>0</v>
      </c>
    </row>
    <row r="29" spans="1:6" ht="15">
      <c r="A29" s="2">
        <v>1080</v>
      </c>
      <c r="B29" s="3">
        <v>0</v>
      </c>
      <c r="C29" s="3">
        <v>3.4704412206402964</v>
      </c>
      <c r="D29" s="3">
        <v>0</v>
      </c>
      <c r="E29" s="3">
        <v>0</v>
      </c>
      <c r="F29" s="3">
        <v>0</v>
      </c>
    </row>
    <row r="30" spans="1:6" ht="15">
      <c r="A30" s="2">
        <v>1140</v>
      </c>
      <c r="B30" s="3">
        <v>0</v>
      </c>
      <c r="C30" s="3">
        <v>16.757373126493107</v>
      </c>
      <c r="D30" s="3">
        <v>0</v>
      </c>
      <c r="E30" s="3">
        <v>0</v>
      </c>
      <c r="F30" s="3">
        <v>0</v>
      </c>
    </row>
    <row r="31" spans="1:6" ht="15">
      <c r="A31" s="2">
        <v>1200</v>
      </c>
      <c r="B31" s="3">
        <v>0</v>
      </c>
      <c r="C31" s="3">
        <v>57.01379455672571</v>
      </c>
      <c r="D31" s="3">
        <v>0</v>
      </c>
      <c r="E31" s="3">
        <v>0</v>
      </c>
      <c r="F31" s="3">
        <v>0</v>
      </c>
    </row>
    <row r="32" spans="1:6" ht="15">
      <c r="A32" s="2">
        <v>1260</v>
      </c>
      <c r="B32" s="3">
        <v>0</v>
      </c>
      <c r="C32" s="3">
        <v>153.8893469021522</v>
      </c>
      <c r="D32" s="3">
        <v>0</v>
      </c>
      <c r="E32" s="3">
        <v>0</v>
      </c>
      <c r="F32" s="3">
        <v>0</v>
      </c>
    </row>
    <row r="33" spans="1:6" ht="15">
      <c r="A33" s="2">
        <v>1320</v>
      </c>
      <c r="B33" s="3">
        <v>0</v>
      </c>
      <c r="C33" s="3">
        <v>351.36872890168945</v>
      </c>
      <c r="D33" s="3">
        <v>0</v>
      </c>
      <c r="E33" s="3">
        <v>0</v>
      </c>
      <c r="F33" s="3">
        <v>0</v>
      </c>
    </row>
    <row r="34" spans="1:6" ht="15">
      <c r="A34" s="2">
        <v>1380</v>
      </c>
      <c r="B34" s="3">
        <v>0</v>
      </c>
      <c r="C34" s="3">
        <v>706.233299060677</v>
      </c>
      <c r="D34" s="3">
        <v>0</v>
      </c>
      <c r="E34" s="3">
        <v>0</v>
      </c>
      <c r="F34" s="3">
        <v>0</v>
      </c>
    </row>
    <row r="35" spans="1:6" ht="15">
      <c r="A35" s="2">
        <v>1440</v>
      </c>
      <c r="B35" s="3">
        <v>0</v>
      </c>
      <c r="C35" s="3">
        <v>1283.6166050708887</v>
      </c>
      <c r="D35" s="3">
        <v>0</v>
      </c>
      <c r="E35" s="3">
        <v>0</v>
      </c>
      <c r="F35" s="3">
        <v>0</v>
      </c>
    </row>
    <row r="36" spans="1:6" ht="15">
      <c r="A36" s="2">
        <v>1500</v>
      </c>
      <c r="B36" s="3">
        <v>0</v>
      </c>
      <c r="C36" s="3">
        <v>2150.548191572124</v>
      </c>
      <c r="D36" s="3">
        <v>0</v>
      </c>
      <c r="E36" s="3">
        <v>0</v>
      </c>
      <c r="F36" s="3">
        <v>0</v>
      </c>
    </row>
    <row r="37" spans="1:6" ht="15">
      <c r="A37" s="2">
        <v>1560</v>
      </c>
      <c r="B37" s="3">
        <v>0</v>
      </c>
      <c r="C37" s="3">
        <v>3368.782069413456</v>
      </c>
      <c r="D37" s="3">
        <v>0</v>
      </c>
      <c r="E37" s="3">
        <v>0</v>
      </c>
      <c r="F37" s="3">
        <v>0</v>
      </c>
    </row>
    <row r="38" spans="1:6" ht="15">
      <c r="A38" s="2">
        <v>1620</v>
      </c>
      <c r="B38" s="3">
        <v>0</v>
      </c>
      <c r="C38" s="3">
        <v>4988.193681031098</v>
      </c>
      <c r="D38" s="3">
        <v>0</v>
      </c>
      <c r="E38" s="3">
        <v>0</v>
      </c>
      <c r="F38" s="3">
        <v>0</v>
      </c>
    </row>
    <row r="39" spans="1:6" ht="15">
      <c r="A39" s="2">
        <v>1680</v>
      </c>
      <c r="B39" s="3">
        <v>0</v>
      </c>
      <c r="C39" s="3">
        <v>7041.723504332276</v>
      </c>
      <c r="D39" s="3">
        <v>0</v>
      </c>
      <c r="E39" s="3">
        <v>0</v>
      </c>
      <c r="F39" s="3">
        <v>0</v>
      </c>
    </row>
    <row r="40" spans="1:6" ht="15">
      <c r="A40" s="2">
        <v>1740</v>
      </c>
      <c r="B40" s="3">
        <v>0</v>
      </c>
      <c r="C40" s="3">
        <v>9542.408178055894</v>
      </c>
      <c r="D40" s="3">
        <v>0</v>
      </c>
      <c r="E40" s="3">
        <v>0</v>
      </c>
      <c r="F40" s="3">
        <v>0</v>
      </c>
    </row>
    <row r="41" spans="1:6" ht="15">
      <c r="A41" s="2">
        <v>1800</v>
      </c>
      <c r="B41" s="3">
        <v>0</v>
      </c>
      <c r="C41" s="3">
        <v>12482.608518155283</v>
      </c>
      <c r="D41" s="3">
        <v>0</v>
      </c>
      <c r="E41" s="3">
        <v>0</v>
      </c>
      <c r="F41" s="3">
        <v>0</v>
      </c>
    </row>
    <row r="42" spans="1:6" ht="15">
      <c r="A42" s="2">
        <v>1860</v>
      </c>
      <c r="B42" s="3">
        <v>0</v>
      </c>
      <c r="C42" s="3">
        <v>15835.204080184056</v>
      </c>
      <c r="D42" s="3">
        <v>0</v>
      </c>
      <c r="E42" s="3">
        <v>0</v>
      </c>
      <c r="F42" s="3">
        <v>0</v>
      </c>
    </row>
    <row r="43" spans="1:6" ht="15">
      <c r="A43" s="2">
        <v>1920</v>
      </c>
      <c r="B43" s="3">
        <v>0</v>
      </c>
      <c r="C43" s="3">
        <v>19556.31070814794</v>
      </c>
      <c r="D43" s="3">
        <v>0</v>
      </c>
      <c r="E43" s="3">
        <v>0</v>
      </c>
      <c r="F43" s="3">
        <v>0</v>
      </c>
    </row>
    <row r="44" spans="1:6" ht="15">
      <c r="A44" s="2">
        <v>1980</v>
      </c>
      <c r="B44" s="3">
        <v>0</v>
      </c>
      <c r="C44" s="3">
        <v>23588.229888269074</v>
      </c>
      <c r="D44" s="3">
        <v>0</v>
      </c>
      <c r="E44" s="3">
        <v>0</v>
      </c>
      <c r="F44" s="3">
        <v>0</v>
      </c>
    </row>
    <row r="45" spans="1:6" ht="15">
      <c r="A45" s="2">
        <v>2040</v>
      </c>
      <c r="B45" s="3">
        <v>0</v>
      </c>
      <c r="C45" s="3">
        <v>27861.204396068213</v>
      </c>
      <c r="D45" s="3">
        <v>0</v>
      </c>
      <c r="E45" s="3">
        <v>0</v>
      </c>
      <c r="F45" s="3">
        <v>0</v>
      </c>
    </row>
    <row r="46" spans="1:6" ht="15">
      <c r="A46" s="2">
        <v>2100</v>
      </c>
      <c r="B46" s="3">
        <v>0</v>
      </c>
      <c r="C46" s="3">
        <v>32293.604373316408</v>
      </c>
      <c r="D46" s="3">
        <v>1.00363338893395E-06</v>
      </c>
      <c r="E46" s="3">
        <v>0</v>
      </c>
      <c r="F46" s="3">
        <v>0</v>
      </c>
    </row>
    <row r="47" spans="1:6" ht="15">
      <c r="A47" s="2">
        <v>2160</v>
      </c>
      <c r="B47" s="3">
        <v>0</v>
      </c>
      <c r="C47" s="3">
        <v>36791.478489282905</v>
      </c>
      <c r="D47" s="3">
        <v>1.867591151973442E-05</v>
      </c>
      <c r="E47" s="3">
        <v>0</v>
      </c>
      <c r="F47" s="3">
        <v>0</v>
      </c>
    </row>
    <row r="48" spans="1:6" ht="15">
      <c r="A48" s="2">
        <v>2220</v>
      </c>
      <c r="B48" s="3">
        <v>0</v>
      </c>
      <c r="C48" s="3">
        <v>41249.00964248132</v>
      </c>
      <c r="D48" s="3">
        <v>0.00017421866087787192</v>
      </c>
      <c r="E48" s="3">
        <v>0</v>
      </c>
      <c r="F48" s="3">
        <v>0</v>
      </c>
    </row>
    <row r="49" spans="1:6" ht="15">
      <c r="A49" s="2">
        <v>2280</v>
      </c>
      <c r="B49" s="3">
        <v>0</v>
      </c>
      <c r="C49" s="3">
        <v>45551.09070510469</v>
      </c>
      <c r="D49" s="3">
        <v>0.0010976433870905878</v>
      </c>
      <c r="E49" s="3">
        <v>0</v>
      </c>
      <c r="F49" s="3">
        <v>0</v>
      </c>
    </row>
    <row r="50" spans="1:6" ht="15">
      <c r="A50" s="2">
        <v>2340</v>
      </c>
      <c r="B50" s="3">
        <v>0</v>
      </c>
      <c r="C50" s="3">
        <v>49578.36168148019</v>
      </c>
      <c r="D50" s="3">
        <v>0.005285408764888417</v>
      </c>
      <c r="E50" s="3">
        <v>0</v>
      </c>
      <c r="F50" s="3">
        <v>0</v>
      </c>
    </row>
    <row r="51" spans="1:6" ht="15">
      <c r="A51" s="2">
        <v>2400</v>
      </c>
      <c r="B51" s="3">
        <v>0</v>
      </c>
      <c r="C51" s="3">
        <v>53214.14909030499</v>
      </c>
      <c r="D51" s="3">
        <v>0.020820081778659356</v>
      </c>
      <c r="E51" s="3">
        <v>0</v>
      </c>
      <c r="F51" s="3">
        <v>0</v>
      </c>
    </row>
    <row r="52" spans="1:6" ht="15">
      <c r="A52" s="2">
        <v>2460</v>
      </c>
      <c r="B52" s="3">
        <v>0</v>
      </c>
      <c r="C52" s="3">
        <v>56352.17546494858</v>
      </c>
      <c r="D52" s="3">
        <v>0.07003471234500774</v>
      </c>
      <c r="E52" s="3">
        <v>0</v>
      </c>
      <c r="F52" s="3">
        <v>0</v>
      </c>
    </row>
    <row r="53" spans="1:6" ht="15">
      <c r="A53" s="2">
        <v>2520</v>
      </c>
      <c r="B53" s="3">
        <v>0</v>
      </c>
      <c r="C53" s="3">
        <v>58903.76611470106</v>
      </c>
      <c r="D53" s="3">
        <v>0.2071832905659663</v>
      </c>
      <c r="E53" s="3">
        <v>0</v>
      </c>
      <c r="F53" s="3">
        <v>0</v>
      </c>
    </row>
    <row r="54" spans="1:6" ht="15">
      <c r="A54" s="2">
        <v>2580</v>
      </c>
      <c r="B54" s="3">
        <v>0</v>
      </c>
      <c r="C54" s="3">
        <v>60803.49262057769</v>
      </c>
      <c r="D54" s="3">
        <v>0.5506543866997312</v>
      </c>
      <c r="E54" s="3">
        <v>0</v>
      </c>
      <c r="F54" s="3">
        <v>0</v>
      </c>
    </row>
    <row r="55" spans="1:6" ht="15">
      <c r="A55" s="2">
        <v>2640</v>
      </c>
      <c r="B55" s="3">
        <v>0</v>
      </c>
      <c r="C55" s="3">
        <v>62012.60019795368</v>
      </c>
      <c r="D55" s="3">
        <v>1.3362607650984981</v>
      </c>
      <c r="E55" s="3">
        <v>0</v>
      </c>
      <c r="F55" s="3">
        <v>0</v>
      </c>
    </row>
    <row r="56" spans="1:6" ht="15">
      <c r="A56" s="2">
        <v>2700</v>
      </c>
      <c r="B56" s="3">
        <v>0</v>
      </c>
      <c r="C56" s="3">
        <v>62520.014804071485</v>
      </c>
      <c r="D56" s="3">
        <v>2.9981162393483354</v>
      </c>
      <c r="E56" s="3">
        <v>0</v>
      </c>
      <c r="F56" s="3">
        <v>0</v>
      </c>
    </row>
    <row r="57" spans="1:6" ht="15">
      <c r="A57" s="2">
        <v>2760</v>
      </c>
      <c r="B57" s="3">
        <v>0</v>
      </c>
      <c r="C57" s="3">
        <v>62341.10708479249</v>
      </c>
      <c r="D57" s="3">
        <v>6.282134638472984</v>
      </c>
      <c r="E57" s="3">
        <v>0</v>
      </c>
      <c r="F57" s="3">
        <v>0</v>
      </c>
    </row>
    <row r="58" spans="1:6" ht="15">
      <c r="A58" s="2">
        <v>2820</v>
      </c>
      <c r="B58" s="3">
        <v>0</v>
      </c>
      <c r="C58" s="3">
        <v>61514.649998283974</v>
      </c>
      <c r="D58" s="3">
        <v>12.394072018238214</v>
      </c>
      <c r="E58" s="3">
        <v>0</v>
      </c>
      <c r="F58" s="3">
        <v>0</v>
      </c>
    </row>
    <row r="59" spans="1:6" ht="15">
      <c r="A59" s="2">
        <v>2880</v>
      </c>
      <c r="B59" s="3">
        <v>0</v>
      </c>
      <c r="C59" s="3">
        <v>60098.53611823625</v>
      </c>
      <c r="D59" s="3">
        <v>23.179453478958845</v>
      </c>
      <c r="E59" s="3">
        <v>0</v>
      </c>
      <c r="F59" s="3">
        <v>0</v>
      </c>
    </row>
    <row r="60" spans="1:6" ht="15">
      <c r="A60" s="2">
        <v>2940</v>
      </c>
      <c r="B60" s="3">
        <v>0</v>
      </c>
      <c r="C60" s="3">
        <v>58164.838480792845</v>
      </c>
      <c r="D60" s="3">
        <v>41.327213419476635</v>
      </c>
      <c r="E60" s="3">
        <v>0</v>
      </c>
      <c r="F60" s="3">
        <v>0</v>
      </c>
    </row>
    <row r="61" spans="1:6" ht="15">
      <c r="A61" s="2">
        <v>3000</v>
      </c>
      <c r="B61" s="3">
        <v>0</v>
      </c>
      <c r="C61" s="3">
        <v>55794.73752280614</v>
      </c>
      <c r="D61" s="3">
        <v>70.58324243452707</v>
      </c>
      <c r="E61" s="3">
        <v>0</v>
      </c>
      <c r="F61" s="3">
        <v>0</v>
      </c>
    </row>
    <row r="62" spans="1:6" ht="15">
      <c r="A62" s="2">
        <v>3060</v>
      </c>
      <c r="B62" s="3">
        <v>0</v>
      </c>
      <c r="C62" s="3">
        <v>53073.72982315005</v>
      </c>
      <c r="D62" s="3">
        <v>115.95520339038784</v>
      </c>
      <c r="E62" s="3">
        <v>0</v>
      </c>
      <c r="F62" s="3">
        <v>0</v>
      </c>
    </row>
    <row r="63" spans="1:6" ht="15">
      <c r="A63" s="2">
        <v>3120</v>
      </c>
      <c r="B63" s="3">
        <v>0</v>
      </c>
      <c r="C63" s="3">
        <v>50087.41060085332</v>
      </c>
      <c r="D63" s="3">
        <v>183.88680510898803</v>
      </c>
      <c r="E63" s="3">
        <v>0</v>
      </c>
      <c r="F63" s="3">
        <v>0</v>
      </c>
    </row>
    <row r="64" spans="1:6" ht="15">
      <c r="A64" s="2">
        <v>3180</v>
      </c>
      <c r="B64" s="3">
        <v>0</v>
      </c>
      <c r="C64" s="3">
        <v>46918.00203901366</v>
      </c>
      <c r="D64" s="3">
        <v>282.37879342431495</v>
      </c>
      <c r="E64" s="3">
        <v>2.6601673272237156E-12</v>
      </c>
      <c r="F64" s="3">
        <v>0</v>
      </c>
    </row>
    <row r="65" spans="1:6" ht="15">
      <c r="A65" s="2">
        <v>3240</v>
      </c>
      <c r="B65" s="3">
        <v>0</v>
      </c>
      <c r="C65" s="3">
        <v>43641.696321587326</v>
      </c>
      <c r="D65" s="3">
        <v>421.0354353361065</v>
      </c>
      <c r="E65" s="3">
        <v>7.743913509561341E-11</v>
      </c>
      <c r="F65" s="3">
        <v>0</v>
      </c>
    </row>
    <row r="66" spans="1:6" ht="15">
      <c r="A66" s="2">
        <v>3300</v>
      </c>
      <c r="B66" s="3">
        <v>0</v>
      </c>
      <c r="C66" s="3">
        <v>40326.801895401055</v>
      </c>
      <c r="D66" s="3">
        <v>611.0190168676296</v>
      </c>
      <c r="E66" s="3">
        <v>1.0993451248168887E-09</v>
      </c>
      <c r="F66" s="3">
        <v>0</v>
      </c>
    </row>
    <row r="67" spans="1:6" ht="15">
      <c r="A67" s="2">
        <v>3360</v>
      </c>
      <c r="B67" s="3">
        <v>0</v>
      </c>
      <c r="C67" s="3">
        <v>37032.62505592245</v>
      </c>
      <c r="D67" s="3">
        <v>864.9003069742569</v>
      </c>
      <c r="E67" s="3">
        <v>1.032293450944618E-08</v>
      </c>
      <c r="F67" s="3">
        <v>0</v>
      </c>
    </row>
    <row r="68" spans="1:6" ht="15">
      <c r="A68" s="2">
        <v>3420</v>
      </c>
      <c r="B68" s="3">
        <v>0</v>
      </c>
      <c r="C68" s="3">
        <v>33808.984473647084</v>
      </c>
      <c r="D68" s="3">
        <v>1196.3993614830886</v>
      </c>
      <c r="E68" s="3">
        <v>7.281459362943904E-08</v>
      </c>
      <c r="F68" s="3">
        <v>0</v>
      </c>
    </row>
    <row r="69" spans="1:6" ht="15">
      <c r="A69" s="2">
        <v>3480</v>
      </c>
      <c r="B69" s="3">
        <v>0</v>
      </c>
      <c r="C69" s="3">
        <v>30696.239998439767</v>
      </c>
      <c r="D69" s="3">
        <v>1620.017790844035</v>
      </c>
      <c r="E69" s="3">
        <v>4.1387594707418205E-07</v>
      </c>
      <c r="F69" s="3">
        <v>0</v>
      </c>
    </row>
    <row r="70" spans="1:6" ht="15">
      <c r="A70" s="2">
        <v>3540</v>
      </c>
      <c r="B70" s="3">
        <v>0</v>
      </c>
      <c r="C70" s="3">
        <v>27725.71466862087</v>
      </c>
      <c r="D70" s="3">
        <v>2150.570206369055</v>
      </c>
      <c r="E70" s="3">
        <v>1.9817682045658245E-06</v>
      </c>
      <c r="F70" s="3">
        <v>0</v>
      </c>
    </row>
    <row r="71" spans="1:6" ht="15">
      <c r="A71" s="2">
        <v>3600</v>
      </c>
      <c r="B71" s="3">
        <v>0</v>
      </c>
      <c r="C71" s="3">
        <v>24920.396098571582</v>
      </c>
      <c r="D71" s="3">
        <v>2802.6287239711187</v>
      </c>
      <c r="E71" s="3">
        <v>8.24205989151758E-06</v>
      </c>
      <c r="F71" s="3">
        <v>0</v>
      </c>
    </row>
    <row r="72" spans="1:6" ht="15">
      <c r="A72" s="2">
        <v>3660</v>
      </c>
      <c r="B72" s="3">
        <v>0</v>
      </c>
      <c r="C72" s="3">
        <v>22295.81664820599</v>
      </c>
      <c r="D72" s="3">
        <v>3589.9000421490723</v>
      </c>
      <c r="E72" s="3">
        <v>3.0442134411721768E-05</v>
      </c>
      <c r="F72" s="3">
        <v>0</v>
      </c>
    </row>
    <row r="73" spans="1:6" ht="15">
      <c r="A73" s="2">
        <v>3720</v>
      </c>
      <c r="B73" s="3">
        <v>0</v>
      </c>
      <c r="C73" s="3">
        <v>19861.028035375526</v>
      </c>
      <c r="D73" s="3">
        <v>4524.5596775313625</v>
      </c>
      <c r="E73" s="3">
        <v>0.00010155287858075758</v>
      </c>
      <c r="F73" s="3">
        <v>0</v>
      </c>
    </row>
    <row r="74" spans="1:6" ht="15">
      <c r="A74" s="2">
        <v>3780</v>
      </c>
      <c r="B74" s="3">
        <v>0</v>
      </c>
      <c r="C74" s="3">
        <v>17619.60313295917</v>
      </c>
      <c r="D74" s="3">
        <v>5616.572329891798</v>
      </c>
      <c r="E74" s="3">
        <v>0.0003100377426359912</v>
      </c>
      <c r="F74" s="3">
        <v>0</v>
      </c>
    </row>
    <row r="75" spans="1:6" ht="15">
      <c r="A75" s="2">
        <v>3840</v>
      </c>
      <c r="B75" s="3">
        <v>0</v>
      </c>
      <c r="C75" s="3">
        <v>15570.614076079695</v>
      </c>
      <c r="D75" s="3">
        <v>6873.030816552473</v>
      </c>
      <c r="E75" s="3">
        <v>0.0008754557725135817</v>
      </c>
      <c r="F75" s="3">
        <v>0</v>
      </c>
    </row>
    <row r="76" spans="1:6" ht="15">
      <c r="A76" s="2">
        <v>3900</v>
      </c>
      <c r="B76" s="3">
        <v>0</v>
      </c>
      <c r="C76" s="3">
        <v>13709.550546385826</v>
      </c>
      <c r="D76" s="3">
        <v>8297.548182557386</v>
      </c>
      <c r="E76" s="3">
        <v>0.0023062539642649546</v>
      </c>
      <c r="F76" s="3">
        <v>0</v>
      </c>
    </row>
    <row r="77" spans="1:6" ht="15">
      <c r="A77" s="2">
        <v>3960</v>
      </c>
      <c r="B77" s="3">
        <v>0</v>
      </c>
      <c r="C77" s="3">
        <v>12029.154704165534</v>
      </c>
      <c r="D77" s="3">
        <v>9889.738005885536</v>
      </c>
      <c r="E77" s="3">
        <v>0.005708950893069773</v>
      </c>
      <c r="F77" s="3">
        <v>0</v>
      </c>
    </row>
    <row r="78" spans="1:6" ht="15">
      <c r="A78" s="2">
        <v>4020</v>
      </c>
      <c r="B78" s="3">
        <v>0</v>
      </c>
      <c r="C78" s="3">
        <v>10520.159539237502</v>
      </c>
      <c r="D78" s="3">
        <v>11644.816165142624</v>
      </c>
      <c r="E78" s="3">
        <v>0.013360248670393031</v>
      </c>
      <c r="F78" s="3">
        <v>0</v>
      </c>
    </row>
    <row r="79" spans="1:6" ht="15">
      <c r="A79" s="2">
        <v>4080</v>
      </c>
      <c r="B79" s="3">
        <v>0</v>
      </c>
      <c r="C79" s="3">
        <v>9171.925466881357</v>
      </c>
      <c r="D79" s="3">
        <v>13553.353170903214</v>
      </c>
      <c r="E79" s="3">
        <v>0.02971171114898009</v>
      </c>
      <c r="F79" s="3">
        <v>0</v>
      </c>
    </row>
    <row r="80" spans="1:6" ht="15">
      <c r="A80" s="2">
        <v>4140</v>
      </c>
      <c r="B80" s="3">
        <v>0</v>
      </c>
      <c r="C80" s="3">
        <v>7972.976003951544</v>
      </c>
      <c r="D80" s="3">
        <v>15601.199586726787</v>
      </c>
      <c r="E80" s="3">
        <v>0.06307118041169259</v>
      </c>
      <c r="F80" s="3">
        <v>0</v>
      </c>
    </row>
    <row r="81" spans="1:6" ht="15">
      <c r="A81" s="2">
        <v>4200</v>
      </c>
      <c r="B81" s="3">
        <v>0</v>
      </c>
      <c r="C81" s="3">
        <v>6911.437595829865</v>
      </c>
      <c r="D81" s="3">
        <v>17769.598385883277</v>
      </c>
      <c r="E81" s="3">
        <v>0.12829416948992053</v>
      </c>
      <c r="F81" s="3">
        <v>1.4389894005437964E-17</v>
      </c>
    </row>
    <row r="82" spans="1:6" ht="15">
      <c r="A82" s="2">
        <v>4260</v>
      </c>
      <c r="B82" s="3">
        <v>0</v>
      </c>
      <c r="C82" s="3">
        <v>5975.391427783729</v>
      </c>
      <c r="D82" s="3">
        <v>20035.487891553465</v>
      </c>
      <c r="E82" s="3">
        <v>0.25091677099250775</v>
      </c>
      <c r="F82" s="3">
        <v>5.937136329536565E-16</v>
      </c>
    </row>
    <row r="83" spans="1:6" ht="15">
      <c r="A83" s="2">
        <v>4320</v>
      </c>
      <c r="B83" s="3">
        <v>0</v>
      </c>
      <c r="C83" s="3">
        <v>5153.146641445446</v>
      </c>
      <c r="D83" s="3">
        <v>22371.98803205818</v>
      </c>
      <c r="E83" s="3">
        <v>0.4732599985773521</v>
      </c>
      <c r="F83" s="3">
        <v>1.155965874602053E-14</v>
      </c>
    </row>
    <row r="84" spans="1:6" ht="15">
      <c r="A84" s="2">
        <v>4380</v>
      </c>
      <c r="B84" s="3">
        <v>0</v>
      </c>
      <c r="C84" s="3">
        <v>4433.445061786284</v>
      </c>
      <c r="D84" s="3">
        <v>24749.051918283883</v>
      </c>
      <c r="E84" s="3">
        <v>0.8631209906103665</v>
      </c>
      <c r="F84" s="3">
        <v>1.4594182721063527E-13</v>
      </c>
    </row>
    <row r="85" spans="1:6" ht="15">
      <c r="A85" s="2">
        <v>4440</v>
      </c>
      <c r="B85" s="3">
        <v>0</v>
      </c>
      <c r="C85" s="3">
        <v>3805.607561250031</v>
      </c>
      <c r="D85" s="3">
        <v>27134.255119172503</v>
      </c>
      <c r="E85" s="3">
        <v>1.5257231937071722</v>
      </c>
      <c r="F85" s="3">
        <v>1.36464538844917E-12</v>
      </c>
    </row>
    <row r="86" spans="1:6" ht="15">
      <c r="A86" s="2">
        <v>4500</v>
      </c>
      <c r="B86" s="3">
        <v>0</v>
      </c>
      <c r="C86" s="3">
        <v>3259.6317464321087</v>
      </c>
      <c r="D86" s="3">
        <v>29493.6872556285</v>
      </c>
      <c r="E86" s="3">
        <v>2.6196079750533996</v>
      </c>
      <c r="F86" s="3">
        <v>1.0168489320389793E-11</v>
      </c>
    </row>
    <row r="87" spans="1:6" ht="15">
      <c r="A87" s="2">
        <v>4560</v>
      </c>
      <c r="B87" s="3">
        <v>200000</v>
      </c>
      <c r="C87" s="3">
        <v>2786.2499114327557</v>
      </c>
      <c r="D87" s="3">
        <v>31792.905232125297</v>
      </c>
      <c r="E87" s="3">
        <v>4.377096983139123</v>
      </c>
      <c r="F87" s="3">
        <v>6.323439630488673E-11</v>
      </c>
    </row>
    <row r="88" spans="1:6" ht="15">
      <c r="A88" s="2">
        <v>4620</v>
      </c>
      <c r="B88" s="3">
        <v>200000</v>
      </c>
      <c r="C88" s="3">
        <v>2376.955287927827</v>
      </c>
      <c r="D88" s="3">
        <v>33997.9049022118</v>
      </c>
      <c r="E88" s="3">
        <v>7.129823632133801</v>
      </c>
      <c r="F88" s="3">
        <v>3.387505871981142E-10</v>
      </c>
    </row>
    <row r="89" spans="1:6" ht="15">
      <c r="A89" s="2">
        <v>4680</v>
      </c>
      <c r="B89" s="3">
        <v>200000</v>
      </c>
      <c r="C89" s="3">
        <v>2024.003631004312</v>
      </c>
      <c r="D89" s="3">
        <v>36076.068273409976</v>
      </c>
      <c r="E89" s="3">
        <v>11.339614034013337</v>
      </c>
      <c r="F89" s="3">
        <v>1.599717168687004E-09</v>
      </c>
    </row>
    <row r="90" spans="1:6" ht="15">
      <c r="A90" s="2">
        <v>4740</v>
      </c>
      <c r="B90" s="3">
        <v>0</v>
      </c>
      <c r="C90" s="3">
        <v>1720.3961813721653</v>
      </c>
      <c r="D90" s="3">
        <v>37997.04630334768</v>
      </c>
      <c r="E90" s="3">
        <v>17.634690291096653</v>
      </c>
      <c r="F90" s="3">
        <v>6.776810273382433E-09</v>
      </c>
    </row>
    <row r="91" spans="1:6" ht="15">
      <c r="A91" s="2">
        <v>4800</v>
      </c>
      <c r="B91" s="3">
        <v>0</v>
      </c>
      <c r="C91" s="3">
        <v>1459.8490865330675</v>
      </c>
      <c r="D91" s="3">
        <v>39733.542522684234</v>
      </c>
      <c r="E91" s="3">
        <v>26.8507784208947</v>
      </c>
      <c r="F91" s="3">
        <v>2.6107067363510875E-08</v>
      </c>
    </row>
    <row r="92" spans="1:6" ht="15">
      <c r="A92" s="2">
        <v>4860</v>
      </c>
      <c r="B92" s="3">
        <v>0</v>
      </c>
      <c r="C92" s="3">
        <v>1236.753476567003</v>
      </c>
      <c r="D92" s="3">
        <v>41261.96959864665</v>
      </c>
      <c r="E92" s="3">
        <v>40.076244357822425</v>
      </c>
      <c r="F92" s="3">
        <v>9.246978880184341E-08</v>
      </c>
    </row>
    <row r="93" spans="1:6" ht="15">
      <c r="A93" s="2">
        <v>4920</v>
      </c>
      <c r="B93" s="3">
        <v>0</v>
      </c>
      <c r="C93" s="3">
        <v>1046.129591939601</v>
      </c>
      <c r="D93" s="3">
        <v>42562.95890718359</v>
      </c>
      <c r="E93" s="3">
        <v>58.69987805366349</v>
      </c>
      <c r="F93" s="3">
        <v>3.038408919739735E-07</v>
      </c>
    </row>
    <row r="94" spans="1:6" ht="15">
      <c r="A94" s="2">
        <v>4980</v>
      </c>
      <c r="B94" s="3">
        <v>0</v>
      </c>
      <c r="C94" s="3">
        <v>883.5776589217239</v>
      </c>
      <c r="D94" s="3">
        <v>43621.71158201169</v>
      </c>
      <c r="E94" s="3">
        <v>84.4594286150651</v>
      </c>
      <c r="F94" s="3">
        <v>9.331261351240279E-07</v>
      </c>
    </row>
    <row r="95" spans="1:6" ht="15">
      <c r="A95" s="2">
        <v>5040</v>
      </c>
      <c r="B95" s="3">
        <v>0</v>
      </c>
      <c r="C95" s="3">
        <v>745.2276036609237</v>
      </c>
      <c r="D95" s="3">
        <v>44428.187769367396</v>
      </c>
      <c r="E95" s="3">
        <v>119.48849903999692</v>
      </c>
      <c r="F95" s="3">
        <v>2.695383957781449E-06</v>
      </c>
    </row>
    <row r="96" spans="1:6" ht="15">
      <c r="A96" s="2">
        <v>5100</v>
      </c>
      <c r="B96" s="3">
        <v>0</v>
      </c>
      <c r="C96" s="3">
        <v>627.6891847285333</v>
      </c>
      <c r="D96" s="3">
        <v>44977.138438228765</v>
      </c>
      <c r="E96" s="3">
        <v>166.35897682599506</v>
      </c>
      <c r="F96" s="3">
        <v>7.362530646371372E-06</v>
      </c>
    </row>
    <row r="97" spans="1:6" ht="15">
      <c r="A97" s="2">
        <v>5160</v>
      </c>
      <c r="B97" s="3">
        <v>0</v>
      </c>
      <c r="C97" s="3">
        <v>528.0036991639258</v>
      </c>
      <c r="D97" s="3">
        <v>45267.99069006415</v>
      </c>
      <c r="E97" s="3">
        <v>228.1158461821201</v>
      </c>
      <c r="F97" s="3">
        <v>1.9106457769561918E-05</v>
      </c>
    </row>
    <row r="98" spans="1:6" ht="15">
      <c r="A98" s="2">
        <v>5220</v>
      </c>
      <c r="B98" s="3">
        <v>0</v>
      </c>
      <c r="C98" s="3">
        <v>443.59807003973935</v>
      </c>
      <c r="D98" s="3">
        <v>45304.60281765676</v>
      </c>
      <c r="E98" s="3">
        <v>308.30103587714405</v>
      </c>
      <c r="F98" s="3">
        <v>4.729769706784242E-05</v>
      </c>
    </row>
    <row r="99" spans="1:6" ht="15">
      <c r="A99" s="2">
        <v>5280</v>
      </c>
      <c r="B99" s="3">
        <v>0</v>
      </c>
      <c r="C99" s="3">
        <v>372.2418450422701</v>
      </c>
      <c r="D99" s="3">
        <v>45094.909241294765</v>
      </c>
      <c r="E99" s="3">
        <v>410.96293562295597</v>
      </c>
      <c r="F99" s="3">
        <v>0.00011208620563339671</v>
      </c>
    </row>
    <row r="100" spans="1:6" ht="15">
      <c r="A100" s="2">
        <v>5340</v>
      </c>
      <c r="B100" s="3">
        <v>0</v>
      </c>
      <c r="C100" s="3">
        <v>312.00741611141643</v>
      </c>
      <c r="D100" s="3">
        <v>44650.47787796006</v>
      </c>
      <c r="E100" s="3">
        <v>540.648387071276</v>
      </c>
      <c r="F100" s="3">
        <v>0.00025508410553981255</v>
      </c>
    </row>
    <row r="101" spans="1:6" ht="15">
      <c r="A101" s="2">
        <v>5400</v>
      </c>
      <c r="B101" s="3">
        <v>0</v>
      </c>
      <c r="C101" s="3">
        <v>261.2336008262424</v>
      </c>
      <c r="D101" s="3">
        <v>43986.00354584667</v>
      </c>
      <c r="E101" s="3">
        <v>702.3743364819168</v>
      </c>
      <c r="F101" s="3">
        <v>0.0005590488284086613</v>
      </c>
    </row>
    <row r="102" spans="1:6" ht="15">
      <c r="A102" s="2">
        <v>5460</v>
      </c>
      <c r="B102" s="3">
        <v>0</v>
      </c>
      <c r="C102" s="3">
        <v>218.492598648904</v>
      </c>
      <c r="D102" s="3">
        <v>43118.760816863854</v>
      </c>
      <c r="E102" s="3">
        <v>901.5769263194572</v>
      </c>
      <c r="F102" s="3">
        <v>0.0011828761169653485</v>
      </c>
    </row>
    <row r="103" spans="1:6" ht="15">
      <c r="A103" s="2">
        <v>5520</v>
      </c>
      <c r="B103" s="3">
        <v>0</v>
      </c>
      <c r="C103" s="3">
        <v>182.5602418811849</v>
      </c>
      <c r="D103" s="3">
        <v>42068.03849839496</v>
      </c>
      <c r="E103" s="3">
        <v>1144.0365906019947</v>
      </c>
      <c r="F103" s="3">
        <v>0.0024217562037146213</v>
      </c>
    </row>
    <row r="104" spans="1:6" ht="15">
      <c r="A104" s="2">
        <v>5580</v>
      </c>
      <c r="B104" s="3">
        <v>0</v>
      </c>
      <c r="C104" s="3">
        <v>153.90447134533827</v>
      </c>
      <c r="D104" s="3">
        <v>40854.57587535899</v>
      </c>
      <c r="E104" s="3">
        <v>1435.7786782109072</v>
      </c>
      <c r="F104" s="3">
        <v>0.00480736533823619</v>
      </c>
    </row>
    <row r="105" spans="1:6" ht="15">
      <c r="A105" s="2">
        <v>5640</v>
      </c>
      <c r="B105" s="3">
        <v>0</v>
      </c>
      <c r="C105" s="3">
        <v>139.49157949673295</v>
      </c>
      <c r="D105" s="3">
        <v>39500.01820593687</v>
      </c>
      <c r="E105" s="3">
        <v>1782.9502207891837</v>
      </c>
      <c r="F105" s="3">
        <v>0.009269818001885418</v>
      </c>
    </row>
    <row r="106" spans="1:6" ht="15">
      <c r="A106" s="2">
        <v>5700</v>
      </c>
      <c r="B106" s="3">
        <v>0</v>
      </c>
      <c r="C106" s="3">
        <v>160.75683537121438</v>
      </c>
      <c r="D106" s="3">
        <v>38026.40596286605</v>
      </c>
      <c r="E106" s="3">
        <v>2191.6746367317523</v>
      </c>
      <c r="F106" s="3">
        <v>0.017392130302111945</v>
      </c>
    </row>
    <row r="107" spans="1:6" ht="15">
      <c r="A107" s="2">
        <v>5760</v>
      </c>
      <c r="B107" s="3">
        <v>0</v>
      </c>
      <c r="C107" s="3">
        <v>260.66390421764663</v>
      </c>
      <c r="D107" s="3">
        <v>36455.70915069573</v>
      </c>
      <c r="E107" s="3">
        <v>2667.8873601731893</v>
      </c>
      <c r="F107" s="3">
        <v>0.03179940465687276</v>
      </c>
    </row>
    <row r="108" spans="1:6" ht="15">
      <c r="A108" s="2">
        <v>5820</v>
      </c>
      <c r="B108" s="3">
        <v>0</v>
      </c>
      <c r="C108" s="3">
        <v>504.51444676303777</v>
      </c>
      <c r="D108" s="3">
        <v>34809.41488324948</v>
      </c>
      <c r="E108" s="3">
        <v>3217.1565378633786</v>
      </c>
      <c r="F108" s="3">
        <v>0.056738961111607436</v>
      </c>
    </row>
    <row r="109" spans="1:6" ht="15">
      <c r="A109" s="2">
        <v>5880</v>
      </c>
      <c r="B109" s="3">
        <v>0</v>
      </c>
      <c r="C109" s="3">
        <v>971.9842082256175</v>
      </c>
      <c r="D109" s="3">
        <v>33108.17341719383</v>
      </c>
      <c r="E109" s="3">
        <v>3844.493979498737</v>
      </c>
      <c r="F109" s="3">
        <v>0.09892411715298649</v>
      </c>
    </row>
    <row r="110" spans="1:6" ht="15">
      <c r="A110" s="2">
        <v>5940</v>
      </c>
      <c r="B110" s="3">
        <v>0</v>
      </c>
      <c r="C110" s="3">
        <v>1742.1946384784628</v>
      </c>
      <c r="D110" s="3">
        <v>31371.505114933272</v>
      </c>
      <c r="E110" s="3">
        <v>4554.162413105545</v>
      </c>
      <c r="F110" s="3">
        <v>0.16873287089097008</v>
      </c>
    </row>
    <row r="111" spans="1:6" ht="15">
      <c r="A111" s="2">
        <v>6000</v>
      </c>
      <c r="B111" s="3">
        <v>0</v>
      </c>
      <c r="C111" s="3">
        <v>2876.541333862249</v>
      </c>
      <c r="D111" s="3">
        <v>29617.568427307622</v>
      </c>
      <c r="E111" s="3">
        <v>5349.4857282461035</v>
      </c>
      <c r="F111" s="3">
        <v>0.2818726300535471</v>
      </c>
    </row>
    <row r="112" spans="1:6" ht="15">
      <c r="A112" s="2">
        <v>6060</v>
      </c>
      <c r="B112" s="3">
        <v>0</v>
      </c>
      <c r="C112" s="3">
        <v>4404.372963738508</v>
      </c>
      <c r="D112" s="3">
        <v>27862.986987198678</v>
      </c>
      <c r="E112" s="3">
        <v>6232.669239339524</v>
      </c>
      <c r="F112" s="3">
        <v>0.4616422045615055</v>
      </c>
    </row>
    <row r="113" spans="1:6" ht="15">
      <c r="A113" s="2">
        <v>6120</v>
      </c>
      <c r="B113" s="3">
        <v>0</v>
      </c>
      <c r="C113" s="3">
        <v>6315.0199767986505</v>
      </c>
      <c r="D113" s="3">
        <v>26122.732305809102</v>
      </c>
      <c r="E113" s="3">
        <v>7204.637037454567</v>
      </c>
      <c r="F113" s="3">
        <v>0.741940973453532</v>
      </c>
    </row>
    <row r="114" spans="1:6" ht="15">
      <c r="A114" s="2">
        <v>6180</v>
      </c>
      <c r="B114" s="3">
        <v>0</v>
      </c>
      <c r="C114" s="3">
        <v>8557.332515179172</v>
      </c>
      <c r="D114" s="3">
        <v>24410.0573586105</v>
      </c>
      <c r="E114" s="3">
        <v>8264.893207308756</v>
      </c>
      <c r="F114" s="3">
        <v>1.1711904746417656</v>
      </c>
    </row>
    <row r="115" spans="1:6" ht="15">
      <c r="A115" s="2">
        <v>6240</v>
      </c>
      <c r="B115" s="3">
        <v>0</v>
      </c>
      <c r="C115" s="3">
        <v>11045.833137116304</v>
      </c>
      <c r="D115" s="3">
        <v>22736.47551514793</v>
      </c>
      <c r="E115" s="3">
        <v>9411.413071554736</v>
      </c>
      <c r="F115" s="3">
        <v>1.8173433382511641</v>
      </c>
    </row>
    <row r="116" spans="1:6" ht="15">
      <c r="A116" s="2">
        <v>6300</v>
      </c>
      <c r="B116" s="3">
        <v>0</v>
      </c>
      <c r="C116" s="3">
        <v>13671.341969066067</v>
      </c>
      <c r="D116" s="3">
        <v>21111.778771012545</v>
      </c>
      <c r="E116" s="3">
        <v>10640.569710253087</v>
      </c>
      <c r="F116" s="3">
        <v>2.7741559578140773</v>
      </c>
    </row>
    <row r="117" spans="1:6" ht="15">
      <c r="A117" s="2">
        <v>6360</v>
      </c>
      <c r="B117" s="3">
        <v>0</v>
      </c>
      <c r="C117" s="3">
        <v>16313.547544583438</v>
      </c>
      <c r="D117" s="3">
        <v>19544.089038310023</v>
      </c>
      <c r="E117" s="3">
        <v>11947.09983065328</v>
      </c>
      <c r="F117" s="3">
        <v>4.168891972396169</v>
      </c>
    </row>
    <row r="118" spans="1:6" ht="15">
      <c r="A118" s="2">
        <v>6420</v>
      </c>
      <c r="B118" s="3">
        <v>0</v>
      </c>
      <c r="C118" s="3">
        <v>18853.26494836641</v>
      </c>
      <c r="D118" s="3">
        <v>18039.93629561621</v>
      </c>
      <c r="E118" s="3">
        <v>13324.111686749859</v>
      </c>
      <c r="F118" s="3">
        <v>6.17160105861498</v>
      </c>
    </row>
    <row r="119" spans="1:6" ht="15">
      <c r="A119" s="2">
        <v>6480</v>
      </c>
      <c r="B119" s="3">
        <v>0</v>
      </c>
      <c r="C119" s="3">
        <v>21182.749640445116</v>
      </c>
      <c r="D119" s="3">
        <v>16604.3576414412</v>
      </c>
      <c r="E119" s="3">
        <v>14763.136236412165</v>
      </c>
      <c r="F119" s="3">
        <v>9.006079612772236</v>
      </c>
    </row>
    <row r="120" spans="1:6" ht="15">
      <c r="A120" s="2">
        <v>6540</v>
      </c>
      <c r="B120" s="3">
        <v>0</v>
      </c>
      <c r="C120" s="3">
        <v>23213.16063339918</v>
      </c>
      <c r="D120" s="3">
        <v>15241.011689797986</v>
      </c>
      <c r="E120" s="3">
        <v>16254.221149887813</v>
      </c>
      <c r="F120" s="3">
        <v>12.962565156190115</v>
      </c>
    </row>
    <row r="121" spans="1:6" ht="15">
      <c r="A121" s="2">
        <v>6600</v>
      </c>
      <c r="B121" s="3">
        <v>0</v>
      </c>
      <c r="C121" s="3">
        <v>24878.91476258594</v>
      </c>
      <c r="D121" s="3">
        <v>13952.303249073542</v>
      </c>
      <c r="E121" s="3">
        <v>17786.06572300912</v>
      </c>
      <c r="F121" s="3">
        <v>18.412144080864664</v>
      </c>
    </row>
    <row r="122" spans="1:6" ht="15">
      <c r="A122" s="2">
        <v>6660</v>
      </c>
      <c r="B122" s="3">
        <v>0</v>
      </c>
      <c r="C122" s="3">
        <v>26139.15610799504</v>
      </c>
      <c r="D122" s="3">
        <v>12739.513803147382</v>
      </c>
      <c r="E122" s="3">
        <v>19346.193274906327</v>
      </c>
      <c r="F122" s="3">
        <v>25.82276307942162</v>
      </c>
    </row>
    <row r="123" spans="1:6" ht="15">
      <c r="A123" s="2">
        <v>6720</v>
      </c>
      <c r="B123" s="3">
        <v>0</v>
      </c>
      <c r="C123" s="3">
        <v>26976.860258323177</v>
      </c>
      <c r="D123" s="3">
        <v>11602.93396888799</v>
      </c>
      <c r="E123" s="3">
        <v>20921.15629019628</v>
      </c>
      <c r="F123" s="3">
        <v>35.77662989869023</v>
      </c>
    </row>
    <row r="124" spans="1:6" ht="15">
      <c r="A124" s="2">
        <v>6780</v>
      </c>
      <c r="B124" s="3">
        <v>0</v>
      </c>
      <c r="C124" s="3">
        <v>27396.223068267576</v>
      </c>
      <c r="D124" s="3">
        <v>10541.994914551946</v>
      </c>
      <c r="E124" s="3">
        <v>22496.768455962047</v>
      </c>
      <c r="F124" s="3">
        <v>48.98867185525117</v>
      </c>
    </row>
    <row r="125" spans="1:6" ht="15">
      <c r="A125" s="2">
        <v>6840</v>
      </c>
      <c r="B125" s="3">
        <v>0</v>
      </c>
      <c r="C125" s="3">
        <v>27418.988416526667</v>
      </c>
      <c r="D125" s="3">
        <v>9555.396861304012</v>
      </c>
      <c r="E125" s="3">
        <v>24058.356887893817</v>
      </c>
      <c r="F125" s="3">
        <v>66.32559511293051</v>
      </c>
    </row>
    <row r="126" spans="1:6" ht="15">
      <c r="A126" s="2">
        <v>6900</v>
      </c>
      <c r="B126" s="3">
        <v>0</v>
      </c>
      <c r="C126" s="3">
        <v>27080.293562082257</v>
      </c>
      <c r="D126" s="3">
        <v>8641.234460341324</v>
      </c>
      <c r="E126" s="3">
        <v>25591.027266559802</v>
      </c>
      <c r="F126" s="3">
        <v>88.82495955010364</v>
      </c>
    </row>
    <row r="127" spans="1:6" ht="15">
      <c r="A127" s="2">
        <v>6960</v>
      </c>
      <c r="B127" s="3">
        <v>0</v>
      </c>
      <c r="C127" s="3">
        <v>26424.49298601243</v>
      </c>
      <c r="D127" s="3">
        <v>7797.121117641029</v>
      </c>
      <c r="E127" s="3">
        <v>27079.934327364474</v>
      </c>
      <c r="F127" s="3">
        <v>117.71355971081007</v>
      </c>
    </row>
    <row r="128" spans="1:6" ht="15">
      <c r="A128" s="2">
        <v>7020</v>
      </c>
      <c r="B128" s="3">
        <v>0</v>
      </c>
      <c r="C128" s="3">
        <v>25501.291729774417</v>
      </c>
      <c r="D128" s="3">
        <v>7020.3169782292825</v>
      </c>
      <c r="E128" s="3">
        <v>28510.550164672768</v>
      </c>
      <c r="F128" s="3">
        <v>154.42428920577615</v>
      </c>
    </row>
    <row r="129" spans="1:6" ht="15">
      <c r="A129" s="2">
        <v>7080</v>
      </c>
      <c r="B129" s="3">
        <v>0</v>
      </c>
      <c r="C129" s="3">
        <v>24362.396937996997</v>
      </c>
      <c r="D129" s="3">
        <v>6307.867605116951</v>
      </c>
      <c r="E129" s="3">
        <v>29868.92310623335</v>
      </c>
      <c r="F129" s="3">
        <v>200.61057181157432</v>
      </c>
    </row>
    <row r="130" spans="1:6" ht="15">
      <c r="A130" s="2">
        <v>7140</v>
      </c>
      <c r="B130" s="3">
        <v>0</v>
      </c>
      <c r="C130" s="3">
        <v>23058.792720761336</v>
      </c>
      <c r="D130" s="3">
        <v>5656.761392439972</v>
      </c>
      <c r="E130" s="3">
        <v>31141.920460752488</v>
      </c>
      <c r="F130" s="3">
        <v>258.15737521892316</v>
      </c>
    </row>
    <row r="131" spans="1:6" ht="15">
      <c r="A131" s="2">
        <v>7200</v>
      </c>
      <c r="B131" s="3">
        <v>0</v>
      </c>
      <c r="C131" s="3">
        <v>21638.663140198078</v>
      </c>
      <c r="D131" s="3">
        <v>5064.112427535725</v>
      </c>
      <c r="E131" s="3">
        <v>32317.44920191472</v>
      </c>
      <c r="F131" s="3">
        <v>329.18779024439</v>
      </c>
    </row>
    <row r="132" spans="1:6" ht="15">
      <c r="A132" s="2">
        <v>7260</v>
      </c>
      <c r="B132" s="3">
        <v>0</v>
      </c>
      <c r="C132" s="3">
        <v>20145.931210015642</v>
      </c>
      <c r="D132" s="3">
        <v>4527.371264472096</v>
      </c>
      <c r="E132" s="3">
        <v>33384.649582024394</v>
      </c>
      <c r="F132" s="3">
        <v>416.0641657163463</v>
      </c>
    </row>
    <row r="133" spans="1:6" ht="15">
      <c r="A133" s="2">
        <v>7320</v>
      </c>
      <c r="B133" s="3">
        <v>0</v>
      </c>
      <c r="C133" s="3">
        <v>18619.345730406516</v>
      </c>
      <c r="D133" s="3">
        <v>4044.5590519731795</v>
      </c>
      <c r="E133" s="3">
        <v>34334.05771934078</v>
      </c>
      <c r="F133" s="3">
        <v>521.3828420989074</v>
      </c>
    </row>
    <row r="134" spans="1:6" ht="15">
      <c r="A134" s="2">
        <v>7380</v>
      </c>
      <c r="B134" s="3">
        <v>0</v>
      </c>
      <c r="C134" s="3">
        <v>17092.028745806045</v>
      </c>
      <c r="D134" s="3">
        <v>3614.5117075074463</v>
      </c>
      <c r="E134" s="3">
        <v>35157.73432532839</v>
      </c>
      <c r="F134" s="3">
        <v>647.9616282642163</v>
      </c>
    </row>
    <row r="135" spans="1:6" ht="15">
      <c r="A135" s="2">
        <v>7440</v>
      </c>
      <c r="B135" s="3">
        <v>0</v>
      </c>
      <c r="C135" s="3">
        <v>15591.390266892162</v>
      </c>
      <c r="D135" s="3">
        <v>3237.112085464451</v>
      </c>
      <c r="E135" s="3">
        <v>35849.35788285994</v>
      </c>
      <c r="F135" s="3">
        <v>798.8193164604754</v>
      </c>
    </row>
    <row r="136" spans="1:6" ht="15">
      <c r="A136" s="2">
        <v>7500</v>
      </c>
      <c r="B136" s="3">
        <v>0</v>
      </c>
      <c r="C136" s="3">
        <v>14139.31976210743</v>
      </c>
      <c r="D136" s="3">
        <v>2913.481382502656</v>
      </c>
      <c r="E136" s="3">
        <v>36404.28170869096</v>
      </c>
      <c r="F136" s="3">
        <v>977.1467287612525</v>
      </c>
    </row>
    <row r="137" spans="1:6" ht="15">
      <c r="A137" s="2">
        <v>7560</v>
      </c>
      <c r="B137" s="3">
        <v>0</v>
      </c>
      <c r="C137" s="3">
        <v>12752.57249087454</v>
      </c>
      <c r="D137" s="3">
        <v>2646.098167718616</v>
      </c>
      <c r="E137" s="3">
        <v>36819.55539322458</v>
      </c>
      <c r="F137" s="3">
        <v>1186.2690298340494</v>
      </c>
    </row>
    <row r="138" spans="1:6" ht="15">
      <c r="A138" s="2">
        <v>7620</v>
      </c>
      <c r="B138" s="3">
        <v>0</v>
      </c>
      <c r="C138" s="3">
        <v>11443.280400142801</v>
      </c>
      <c r="D138" s="3">
        <v>2438.8155496846066</v>
      </c>
      <c r="E138" s="3">
        <v>37093.91207410777</v>
      </c>
      <c r="F138" s="3">
        <v>1429.5993188870825</v>
      </c>
    </row>
    <row r="139" spans="1:6" ht="15">
      <c r="A139" s="2">
        <v>7680</v>
      </c>
      <c r="B139" s="3">
        <v>0</v>
      </c>
      <c r="C139" s="3">
        <v>10219.530096012888</v>
      </c>
      <c r="D139" s="3">
        <v>2296.7542695969423</v>
      </c>
      <c r="E139" s="3">
        <v>37227.723841221035</v>
      </c>
      <c r="F139" s="3">
        <v>1710.583818931639</v>
      </c>
    </row>
    <row r="140" spans="1:6" ht="15">
      <c r="A140" s="2">
        <v>7740</v>
      </c>
      <c r="B140" s="3">
        <v>0</v>
      </c>
      <c r="C140" s="3">
        <v>9085.962992978668</v>
      </c>
      <c r="D140" s="3">
        <v>2226.061118037407</v>
      </c>
      <c r="E140" s="3">
        <v>37222.92827044134</v>
      </c>
      <c r="F140" s="3">
        <v>2032.6393028023756</v>
      </c>
    </row>
    <row r="141" spans="1:6" ht="15">
      <c r="A141" s="2">
        <v>7800</v>
      </c>
      <c r="B141" s="3">
        <v>0</v>
      </c>
      <c r="C141" s="3">
        <v>8044.364289939176</v>
      </c>
      <c r="D141" s="3">
        <v>2233.5363845207185</v>
      </c>
      <c r="E141" s="3">
        <v>37082.92963103927</v>
      </c>
      <c r="F141" s="3">
        <v>2399.0837199401385</v>
      </c>
    </row>
    <row r="142" spans="1:6" ht="15">
      <c r="A142" s="2">
        <v>7860</v>
      </c>
      <c r="B142" s="3">
        <v>0</v>
      </c>
      <c r="C142" s="3">
        <v>7094.217462175606</v>
      </c>
      <c r="D142" s="3">
        <v>2326.1489755663956</v>
      </c>
      <c r="E142" s="3">
        <v>36812.47870272895</v>
      </c>
      <c r="F142" s="3">
        <v>2813.0613020462038</v>
      </c>
    </row>
    <row r="143" spans="1:6" ht="15">
      <c r="A143" s="2">
        <v>7920</v>
      </c>
      <c r="B143" s="3">
        <v>0</v>
      </c>
      <c r="C143" s="3">
        <v>6233.209307908713</v>
      </c>
      <c r="D143" s="3">
        <v>2510.471234373544</v>
      </c>
      <c r="E143" s="3">
        <v>36417.535375695894</v>
      </c>
      <c r="F143" s="3">
        <v>3277.463715373038</v>
      </c>
    </row>
    <row r="144" spans="1:6" ht="15">
      <c r="A144" s="2">
        <v>7980</v>
      </c>
      <c r="B144" s="3">
        <v>0</v>
      </c>
      <c r="C144" s="3">
        <v>5457.67725258541</v>
      </c>
      <c r="D144" s="3">
        <v>2792.075535935462</v>
      </c>
      <c r="E144" s="3">
        <v>35905.118298424495</v>
      </c>
      <c r="F144" s="3">
        <v>3794.849079068811</v>
      </c>
    </row>
    <row r="145" spans="1:6" ht="15">
      <c r="A145" s="2">
        <v>8040</v>
      </c>
      <c r="B145" s="3">
        <v>0</v>
      </c>
      <c r="C145" s="3">
        <v>4762.9957184706855</v>
      </c>
      <c r="D145" s="3">
        <v>3174.9401757028895</v>
      </c>
      <c r="E145" s="3">
        <v>35283.14579645841</v>
      </c>
      <c r="F145" s="3">
        <v>4367.36087022493</v>
      </c>
    </row>
    <row r="146" spans="1:6" ht="15">
      <c r="A146" s="2">
        <v>8100</v>
      </c>
      <c r="B146" s="3">
        <v>0</v>
      </c>
      <c r="C146" s="3">
        <v>4143.9021017827245</v>
      </c>
      <c r="D146" s="3">
        <v>3660.9123997087618</v>
      </c>
      <c r="E146" s="3">
        <v>34560.27212655594</v>
      </c>
      <c r="F146" s="3">
        <v>4996.648876471161</v>
      </c>
    </row>
    <row r="147" spans="1:6" ht="15">
      <c r="A147" s="2">
        <v>8160</v>
      </c>
      <c r="B147" s="3">
        <v>0</v>
      </c>
      <c r="C147" s="3">
        <v>3594.765482083086</v>
      </c>
      <c r="D147" s="3">
        <v>4249.2718407638495</v>
      </c>
      <c r="E147" s="3">
        <v>33745.722873891216</v>
      </c>
      <c r="F147" s="3">
        <v>5683.794427876818</v>
      </c>
    </row>
    <row r="148" spans="1:6" ht="15">
      <c r="A148" s="2">
        <v>8220</v>
      </c>
      <c r="B148" s="3">
        <v>0</v>
      </c>
      <c r="C148" s="3">
        <v>3109.802837886956</v>
      </c>
      <c r="D148" s="3">
        <v>4936.428935013088</v>
      </c>
      <c r="E148" s="3">
        <v>32849.13296564203</v>
      </c>
      <c r="F148" s="3">
        <v>6429.242136129432</v>
      </c>
    </row>
    <row r="149" spans="1:6" ht="15">
      <c r="A149" s="2">
        <v>8280</v>
      </c>
      <c r="B149" s="3">
        <v>0</v>
      </c>
      <c r="C149" s="3">
        <v>2683.248462725259</v>
      </c>
      <c r="D149" s="3">
        <v>5715.7813197076875</v>
      </c>
      <c r="E149" s="3">
        <v>31880.390384198876</v>
      </c>
      <c r="F149" s="3">
        <v>7232.740288184655</v>
      </c>
    </row>
    <row r="150" spans="1:6" ht="15">
      <c r="A150" s="2">
        <v>8340</v>
      </c>
      <c r="B150" s="3">
        <v>0</v>
      </c>
      <c r="C150" s="3">
        <v>2309.482647771666</v>
      </c>
      <c r="D150" s="3">
        <v>6577.738182334822</v>
      </c>
      <c r="E150" s="3">
        <v>30849.488239372175</v>
      </c>
      <c r="F150" s="3">
        <v>8093.291884795711</v>
      </c>
    </row>
    <row r="151" spans="1:6" ht="15">
      <c r="A151" s="2">
        <v>8400</v>
      </c>
      <c r="B151" s="3">
        <v>0</v>
      </c>
      <c r="C151" s="3">
        <v>1983.125673815348</v>
      </c>
      <c r="D151" s="3">
        <v>7509.909464526901</v>
      </c>
      <c r="E151" s="3">
        <v>29766.38742295955</v>
      </c>
      <c r="F151" s="3">
        <v>9009.118085763756</v>
      </c>
    </row>
    <row r="152" spans="1:6" ht="15">
      <c r="A152" s="2">
        <v>8460</v>
      </c>
      <c r="B152" s="3">
        <v>0</v>
      </c>
      <c r="C152" s="3">
        <v>1699.1028621716964</v>
      </c>
      <c r="D152" s="3">
        <v>8497.444969030257</v>
      </c>
      <c r="E152" s="3">
        <v>28640.891641000326</v>
      </c>
      <c r="F152" s="3">
        <v>9977.635530678152</v>
      </c>
    </row>
    <row r="153" spans="1:6" ht="15">
      <c r="A153" s="2">
        <v>8520</v>
      </c>
      <c r="B153" s="3">
        <v>0</v>
      </c>
      <c r="C153" s="3">
        <v>1452.6859703482291</v>
      </c>
      <c r="D153" s="3">
        <v>9523.498732343049</v>
      </c>
      <c r="E153" s="3">
        <v>27482.536216400284</v>
      </c>
      <c r="F153" s="3">
        <v>10995.448656317092</v>
      </c>
    </row>
    <row r="154" spans="1:6" ht="15">
      <c r="A154" s="2">
        <v>8580</v>
      </c>
      <c r="B154" s="3">
        <v>0</v>
      </c>
      <c r="C154" s="3">
        <v>1239.5156600003027</v>
      </c>
      <c r="D154" s="3">
        <v>10569.787118969949</v>
      </c>
      <c r="E154" s="3">
        <v>26300.49169053656</v>
      </c>
      <c r="F154" s="3">
        <v>12058.357741961347</v>
      </c>
    </row>
    <row r="155" spans="1:6" ht="15">
      <c r="A155" s="2">
        <v>8640</v>
      </c>
      <c r="B155" s="3">
        <v>0</v>
      </c>
      <c r="C155" s="3">
        <v>1055.6091682099445</v>
      </c>
      <c r="D155" s="3">
        <v>11617.205220529288</v>
      </c>
      <c r="E155" s="3">
        <v>25103.482934355685</v>
      </c>
      <c r="F155" s="3">
        <v>13161.382995497608</v>
      </c>
    </row>
    <row r="156" spans="1:6" ht="15">
      <c r="A156" s="2">
        <v>8700</v>
      </c>
      <c r="B156" s="3">
        <v>0</v>
      </c>
      <c r="C156" s="3">
        <v>897.3567183691397</v>
      </c>
      <c r="D156" s="3">
        <v>12646.465239901658</v>
      </c>
      <c r="E156" s="3">
        <v>23899.72420771853</v>
      </c>
      <c r="F156" s="3">
        <v>14298.80456122489</v>
      </c>
    </row>
    <row r="157" spans="1:6" ht="15">
      <c r="A157" s="2">
        <v>8760</v>
      </c>
      <c r="B157" s="3">
        <v>0</v>
      </c>
      <c r="C157" s="3">
        <v>761.5096408606926</v>
      </c>
      <c r="D157" s="3">
        <v>13638.72228706148</v>
      </c>
      <c r="E157" s="3">
        <v>22696.870373045756</v>
      </c>
      <c r="F157" s="3">
        <v>15464.21789994214</v>
      </c>
    </row>
    <row r="158" spans="1:6" ht="15">
      <c r="A158" s="2">
        <v>8820</v>
      </c>
      <c r="B158" s="3">
        <v>0</v>
      </c>
      <c r="C158" s="3">
        <v>645.1626530819573</v>
      </c>
      <c r="D158" s="3">
        <v>14576.156910701055</v>
      </c>
      <c r="E158" s="3">
        <v>21501.984261195223</v>
      </c>
      <c r="F158" s="3">
        <v>16650.603578080056</v>
      </c>
    </row>
    <row r="159" spans="1:6" ht="15">
      <c r="A159" s="2">
        <v>8880</v>
      </c>
      <c r="B159" s="3">
        <v>0</v>
      </c>
      <c r="C159" s="3">
        <v>545.7322822880067</v>
      </c>
      <c r="D159" s="3">
        <v>15442.489141185095</v>
      </c>
      <c r="E159" s="3">
        <v>20321.51998397931</v>
      </c>
      <c r="F159" s="3">
        <v>17850.410119292235</v>
      </c>
    </row>
    <row r="160" spans="1:6" ht="15">
      <c r="A160" s="2">
        <v>8940</v>
      </c>
      <c r="B160" s="3">
        <v>0</v>
      </c>
      <c r="C160" s="3">
        <v>460.93300681558395</v>
      </c>
      <c r="D160" s="3">
        <v>16223.405202839584</v>
      </c>
      <c r="E160" s="3">
        <v>19161.321766276964</v>
      </c>
      <c r="F160" s="3">
        <v>19055.648231489104</v>
      </c>
    </row>
    <row r="161" spans="1:6" ht="15">
      <c r="A161" s="2">
        <v>9000</v>
      </c>
      <c r="B161" s="3">
        <v>0</v>
      </c>
      <c r="C161" s="3">
        <v>388.75234116852533</v>
      </c>
      <c r="D161" s="3">
        <v>16906.884777904233</v>
      </c>
      <c r="E161" s="3">
        <v>18026.6376101475</v>
      </c>
      <c r="F161" s="3">
        <v>20257.994435272583</v>
      </c>
    </row>
    <row r="162" spans="1:6" ht="15">
      <c r="A162" s="2">
        <v>9060</v>
      </c>
      <c r="B162" s="3">
        <v>0</v>
      </c>
      <c r="C162" s="3">
        <v>327.4257952976212</v>
      </c>
      <c r="D162" s="3">
        <v>17483.423258740506</v>
      </c>
      <c r="E162" s="3">
        <v>16922.146788229587</v>
      </c>
      <c r="F162" s="3">
        <v>21448.90189429318</v>
      </c>
    </row>
    <row r="163" spans="1:6" ht="15">
      <c r="A163" s="2">
        <v>9120</v>
      </c>
      <c r="B163" s="3">
        <v>0</v>
      </c>
      <c r="C163" s="3">
        <v>275.41239370940264</v>
      </c>
      <c r="D163" s="3">
        <v>17946.149401342347</v>
      </c>
      <c r="E163" s="3">
        <v>15851.999788226303</v>
      </c>
      <c r="F163" s="3">
        <v>22619.716089851303</v>
      </c>
    </row>
    <row r="164" spans="1:6" ht="15">
      <c r="A164" s="2">
        <v>9180</v>
      </c>
      <c r="B164" s="3">
        <v>0</v>
      </c>
      <c r="C164" s="3">
        <v>231.371240465551</v>
      </c>
      <c r="D164" s="3">
        <v>18290.843900008786</v>
      </c>
      <c r="E164" s="3">
        <v>14819.868901308006</v>
      </c>
      <c r="F164" s="3">
        <v>23761.79289411054</v>
      </c>
    </row>
    <row r="165" spans="1:6" ht="15">
      <c r="A165" s="2">
        <v>9240</v>
      </c>
      <c r="B165" s="3">
        <v>0</v>
      </c>
      <c r="C165" s="3">
        <v>194.13945605704757</v>
      </c>
      <c r="D165" s="3">
        <v>18515.868463408628</v>
      </c>
      <c r="E165" s="3">
        <v>13829.007185606402</v>
      </c>
      <c r="F165" s="3">
        <v>24866.61657896909</v>
      </c>
    </row>
    <row r="166" spans="1:6" ht="15">
      <c r="A166" s="2">
        <v>9300</v>
      </c>
      <c r="B166" s="3">
        <v>0</v>
      </c>
      <c r="C166" s="3">
        <v>162.71168598478016</v>
      </c>
      <c r="D166" s="3">
        <v>18622.01791412837</v>
      </c>
      <c r="E166" s="3">
        <v>12882.313075542987</v>
      </c>
      <c r="F166" s="3">
        <v>25925.915348840837</v>
      </c>
    </row>
    <row r="167" spans="1:6" ht="15">
      <c r="A167" s="2">
        <v>9360</v>
      </c>
      <c r="B167" s="3">
        <v>0</v>
      </c>
      <c r="C167" s="3">
        <v>136.2212833812947</v>
      </c>
      <c r="D167" s="3">
        <v>18612.309673296197</v>
      </c>
      <c r="E167" s="3">
        <v>11982.397492645063</v>
      </c>
      <c r="F167" s="3">
        <v>26931.772100956256</v>
      </c>
    </row>
    <row r="168" spans="1:6" ht="15">
      <c r="A168" s="2">
        <v>9420</v>
      </c>
      <c r="B168" s="3">
        <v>0</v>
      </c>
      <c r="C168" s="3">
        <v>113.92319434100335</v>
      </c>
      <c r="D168" s="3">
        <v>18491.725813656514</v>
      </c>
      <c r="E168" s="3">
        <v>11131.64999331016</v>
      </c>
      <c r="F168" s="3">
        <v>27876.72828997014</v>
      </c>
    </row>
    <row r="169" spans="1:6" ht="15">
      <c r="A169" s="2">
        <v>9480</v>
      </c>
      <c r="B169" s="3">
        <v>0</v>
      </c>
      <c r="C169" s="3">
        <v>95.17852048044548</v>
      </c>
      <c r="D169" s="3">
        <v>18266.922801165438</v>
      </c>
      <c r="E169" s="3">
        <v>10332.300312724346</v>
      </c>
      <c r="F169" s="3">
        <v>28753.878996726307</v>
      </c>
    </row>
    <row r="170" spans="1:6" ht="15">
      <c r="A170" s="2">
        <v>9540</v>
      </c>
      <c r="B170" s="3">
        <v>0</v>
      </c>
      <c r="C170" s="3">
        <v>79.44069485993396</v>
      </c>
      <c r="D170" s="3">
        <v>17945.923258056846</v>
      </c>
      <c r="E170" s="3">
        <v>9586.47167397219</v>
      </c>
      <c r="F170" s="3">
        <v>29556.95756485516</v>
      </c>
    </row>
    <row r="171" spans="1:6" ht="15">
      <c r="A171" s="2">
        <v>9600</v>
      </c>
      <c r="B171" s="3">
        <v>0</v>
      </c>
      <c r="C171" s="3">
        <v>66.24318152892752</v>
      </c>
      <c r="D171" s="3">
        <v>17537.802742333115</v>
      </c>
      <c r="E171" s="3">
        <v>8896.222456661764</v>
      </c>
      <c r="F171" s="3">
        <v>30280.40846357656</v>
      </c>
    </row>
    <row r="172" spans="1:6" ht="15">
      <c r="A172" s="2">
        <v>9660</v>
      </c>
      <c r="B172" s="3">
        <v>0</v>
      </c>
      <c r="C172" s="3">
        <v>55.18859287630139</v>
      </c>
      <c r="D172" s="3">
        <v>17052.382820554365</v>
      </c>
      <c r="E172" s="3">
        <v>8263.573272094578</v>
      </c>
      <c r="F172" s="3">
        <v>30919.44735041034</v>
      </c>
    </row>
    <row r="173" spans="1:6" ht="15">
      <c r="A173" s="2">
        <v>9720</v>
      </c>
      <c r="B173" s="3">
        <v>0</v>
      </c>
      <c r="C173" s="3">
        <v>45.93911039660965</v>
      </c>
      <c r="D173" s="3">
        <v>16499.939770851375</v>
      </c>
      <c r="E173" s="3">
        <v>7690.517164001298</v>
      </c>
      <c r="F173" s="3">
        <v>31470.107633281186</v>
      </c>
    </row>
    <row r="174" spans="1:6" ht="15">
      <c r="A174" s="2">
        <v>9780</v>
      </c>
      <c r="B174" s="3">
        <v>0</v>
      </c>
      <c r="C174" s="3">
        <v>38.208091554292686</v>
      </c>
      <c r="D174" s="3">
        <v>15890.936229816683</v>
      </c>
      <c r="E174" s="3">
        <v>7179.011516446817</v>
      </c>
      <c r="F174" s="3">
        <v>31929.273157992942</v>
      </c>
    </row>
    <row r="175" spans="1:6" ht="15">
      <c r="A175" s="2">
        <v>9840</v>
      </c>
      <c r="B175" s="3">
        <v>0</v>
      </c>
      <c r="C175" s="3">
        <v>31.75274662418127</v>
      </c>
      <c r="D175" s="3">
        <v>15235.781105118584</v>
      </c>
      <c r="E175" s="3">
        <v>6730.951256280629</v>
      </c>
      <c r="F175" s="3">
        <v>32294.69696523988</v>
      </c>
    </row>
    <row r="176" spans="1:6" ht="15">
      <c r="A176" s="2">
        <v>9900</v>
      </c>
      <c r="B176" s="3">
        <v>0</v>
      </c>
      <c r="C176" s="3">
        <v>26.367773497503993</v>
      </c>
      <c r="D176" s="3">
        <v>14544.621204792642</v>
      </c>
      <c r="E176" s="3">
        <v>6348.124024250246</v>
      </c>
      <c r="F176" s="3">
        <v>32565.00636323085</v>
      </c>
    </row>
    <row r="177" spans="1:6" ht="15">
      <c r="A177" s="2">
        <v>9960</v>
      </c>
      <c r="B177" s="3">
        <v>0</v>
      </c>
      <c r="C177" s="3">
        <v>21.879844513966283</v>
      </c>
      <c r="D177" s="3">
        <v>13827.166348764586</v>
      </c>
      <c r="E177" s="3">
        <v>6032.149085012703</v>
      </c>
      <c r="F177" s="3">
        <v>32739.69484084658</v>
      </c>
    </row>
    <row r="178" spans="1:6" ht="15">
      <c r="A178" s="2">
        <v>10020</v>
      </c>
      <c r="B178" s="3">
        <v>0</v>
      </c>
      <c r="C178" s="3">
        <v>18.142846672683383</v>
      </c>
      <c r="D178" s="3">
        <v>13092.548269821957</v>
      </c>
      <c r="E178" s="3">
        <v>5784.402777148601</v>
      </c>
      <c r="F178" s="3">
        <v>32819.101596577</v>
      </c>
    </row>
    <row r="179" spans="1:6" ht="15">
      <c r="A179" s="2">
        <v>10080</v>
      </c>
      <c r="B179" s="3">
        <v>0</v>
      </c>
      <c r="C179" s="3">
        <v>15.033784524458682</v>
      </c>
      <c r="D179" s="3">
        <v>12349.212401410829</v>
      </c>
      <c r="E179" s="3">
        <v>5605.934198781876</v>
      </c>
      <c r="F179" s="3">
        <v>32804.3796762132</v>
      </c>
    </row>
    <row r="180" spans="1:6" ht="15">
      <c r="A180" s="2">
        <v>10140</v>
      </c>
      <c r="B180" s="3">
        <v>0</v>
      </c>
      <c r="C180" s="3">
        <v>12.449263234961993</v>
      </c>
      <c r="D180" s="3">
        <v>11604.84069295185</v>
      </c>
      <c r="E180" s="3">
        <v>5497.37552094055</v>
      </c>
      <c r="F180" s="3">
        <v>32697.453894657654</v>
      </c>
    </row>
    <row r="181" spans="1:6" ht="15">
      <c r="A181" s="2">
        <v>10200</v>
      </c>
      <c r="B181" s="3">
        <v>0</v>
      </c>
      <c r="C181" s="3">
        <v>10.302477427531759</v>
      </c>
      <c r="D181" s="3">
        <v>10866.302881292706</v>
      </c>
      <c r="E181" s="3">
        <v>5458.85177223429</v>
      </c>
      <c r="F181" s="3">
        <v>32500.969862767313</v>
      </c>
    </row>
    <row r="182" spans="1:6" ht="15">
      <c r="A182" s="2">
        <v>10260</v>
      </c>
      <c r="B182" s="3">
        <v>0</v>
      </c>
      <c r="C182" s="3">
        <v>8.520639251329976</v>
      </c>
      <c r="D182" s="3">
        <v>10139.633161123835</v>
      </c>
      <c r="E182" s="3">
        <v>5489.895115564335</v>
      </c>
      <c r="F182" s="3">
        <v>32218.235548445497</v>
      </c>
    </row>
    <row r="183" spans="1:6" ht="15">
      <c r="A183" s="2">
        <v>10320</v>
      </c>
      <c r="B183" s="3">
        <v>0</v>
      </c>
      <c r="C183" s="3">
        <v>7.042786532197559</v>
      </c>
      <c r="D183" s="3">
        <v>9430.02891276849</v>
      </c>
      <c r="E183" s="3">
        <v>5589.368530844567</v>
      </c>
      <c r="F183" s="3">
        <v>31853.156872724343</v>
      </c>
    </row>
    <row r="184" spans="1:6" ht="15">
      <c r="A184" s="2">
        <v>10380</v>
      </c>
      <c r="B184" s="3">
        <v>0</v>
      </c>
      <c r="C184" s="3">
        <v>5.817918761212654</v>
      </c>
      <c r="D184" s="3">
        <v>8741.868033976385</v>
      </c>
      <c r="E184" s="3">
        <v>5755.4034371219</v>
      </c>
      <c r="F184" s="3">
        <v>31410.168877474393</v>
      </c>
    </row>
    <row r="185" spans="1:6" ht="15">
      <c r="A185" s="2">
        <v>10440</v>
      </c>
      <c r="B185" s="3">
        <v>0</v>
      </c>
      <c r="C185" s="3">
        <v>4.80341501236191</v>
      </c>
      <c r="D185" s="3">
        <v>8078.741452933923</v>
      </c>
      <c r="E185" s="3">
        <v>5985.355161012901</v>
      </c>
      <c r="F185" s="3">
        <v>30894.164003238617</v>
      </c>
    </row>
    <row r="186" spans="1:6" ht="15">
      <c r="A186" s="2">
        <v>10500</v>
      </c>
      <c r="B186" s="3">
        <v>0</v>
      </c>
      <c r="C186" s="3">
        <v>3.963693639169877</v>
      </c>
      <c r="D186" s="3">
        <v>7443.497542681202</v>
      </c>
      <c r="E186" s="3">
        <v>6275.77932897282</v>
      </c>
      <c r="F186" s="3">
        <v>30310.418985373544</v>
      </c>
    </row>
    <row r="187" spans="1:6" ht="15">
      <c r="A187" s="2">
        <v>10560</v>
      </c>
      <c r="B187" s="3">
        <v>0</v>
      </c>
      <c r="C187" s="3">
        <v>3.2690787858954464</v>
      </c>
      <c r="D187" s="3">
        <v>6838.295384180655</v>
      </c>
      <c r="E187" s="3">
        <v>6622.431282588467</v>
      </c>
      <c r="F187" s="3">
        <v>29664.521816166827</v>
      </c>
    </row>
    <row r="188" spans="1:6" ht="15">
      <c r="A188" s="2">
        <v>10620</v>
      </c>
      <c r="B188" s="3">
        <v>0</v>
      </c>
      <c r="C188" s="3">
        <v>2.6948433826245513</v>
      </c>
      <c r="D188" s="3">
        <v>6264.664110700863</v>
      </c>
      <c r="E188" s="3">
        <v>7020.289549444464</v>
      </c>
      <c r="F188" s="3">
        <v>28962.300131902488</v>
      </c>
    </row>
    <row r="189" spans="1:6" ht="15">
      <c r="A189" s="2">
        <v>10680</v>
      </c>
      <c r="B189" s="3">
        <v>0</v>
      </c>
      <c r="C189" s="3">
        <v>2.220402406032971</v>
      </c>
      <c r="D189" s="3">
        <v>5723.565887430282</v>
      </c>
      <c r="E189" s="3">
        <v>7463.603309795905</v>
      </c>
      <c r="F189" s="3">
        <v>28209.752269004308</v>
      </c>
    </row>
    <row r="190" spans="1:6" ht="15">
      <c r="A190" s="2">
        <v>10740</v>
      </c>
      <c r="B190" s="3">
        <v>0</v>
      </c>
      <c r="C190" s="3">
        <v>1.828633815711659</v>
      </c>
      <c r="D190" s="3">
        <v>5215.460418252451</v>
      </c>
      <c r="E190" s="3">
        <v>7945.962741665448</v>
      </c>
      <c r="F190" s="3">
        <v>27412.982094537423</v>
      </c>
    </row>
    <row r="191" spans="1:6" ht="15">
      <c r="A191" s="2">
        <v>10800</v>
      </c>
      <c r="B191" s="3">
        <v>0</v>
      </c>
      <c r="C191" s="3">
        <v>1.5053077599051192</v>
      </c>
      <c r="D191" s="3">
        <v>4740.369210836314</v>
      </c>
      <c r="E191" s="3">
        <v>8460.390158446915</v>
      </c>
      <c r="F191" s="3">
        <v>26578.138555835787</v>
      </c>
    </row>
    <row r="192" spans="1:6" ht="15">
      <c r="A192" s="2">
        <v>10830</v>
      </c>
      <c r="B192" s="3">
        <v>0</v>
      </c>
      <c r="C192" s="3">
        <v>1.5053077599051192</v>
      </c>
      <c r="D192" s="84">
        <v>4740.369210836314</v>
      </c>
      <c r="E192" s="84">
        <v>8460.390158446915</v>
      </c>
      <c r="F192" s="84">
        <v>26578.138555835787</v>
      </c>
    </row>
  </sheetData>
  <sheetProtection sheet="1" objects="1" scenarios="1"/>
  <mergeCells count="6">
    <mergeCell ref="A7:A9"/>
    <mergeCell ref="B7:F7"/>
    <mergeCell ref="B8:F8"/>
    <mergeCell ref="A1:F1"/>
    <mergeCell ref="A4:F4"/>
    <mergeCell ref="A6:F6"/>
  </mergeCells>
  <printOptions/>
  <pageMargins left="1" right="0.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mvelleux</dc:creator>
  <cp:keywords/>
  <dc:description/>
  <cp:lastModifiedBy>mvelleux</cp:lastModifiedBy>
  <dcterms:created xsi:type="dcterms:W3CDTF">2003-03-31T15:27:05Z</dcterms:created>
  <dcterms:modified xsi:type="dcterms:W3CDTF">2003-03-31T16:47:06Z</dcterms:modified>
  <cp:category/>
  <cp:version/>
  <cp:contentType/>
  <cp:contentStatus/>
</cp:coreProperties>
</file>